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Девушки" sheetId="1" r:id="rId1"/>
    <sheet name="Юноши" sheetId="2" r:id="rId2"/>
    <sheet name="Сводный протокол" sheetId="3" r:id="rId3"/>
  </sheets>
  <definedNames>
    <definedName name="_xlnm.Print_Area" localSheetId="0">Девушки!$A$1:$V$39</definedName>
    <definedName name="_xlnm.Print_Area" localSheetId="2">'Сводный протокол'!$A$1:$N$18</definedName>
    <definedName name="_xlnm.Print_Area" localSheetId="1">Юноши!$A$1:$X$48</definedName>
  </definedNames>
  <calcPr calcId="125725"/>
</workbook>
</file>

<file path=xl/calcChain.xml><?xml version="1.0" encoding="utf-8"?>
<calcChain xmlns="http://schemas.openxmlformats.org/spreadsheetml/2006/main">
  <c r="M6" i="3"/>
  <c r="M7"/>
  <c r="M10"/>
  <c r="M8"/>
  <c r="M13"/>
  <c r="M11"/>
  <c r="M9"/>
  <c r="M12"/>
  <c r="V28" i="2"/>
  <c r="V29"/>
  <c r="V41"/>
  <c r="V37"/>
  <c r="V40"/>
  <c r="V39"/>
  <c r="V36"/>
  <c r="V38"/>
  <c r="V33"/>
  <c r="V32"/>
  <c r="V35"/>
  <c r="V34"/>
  <c r="V30"/>
  <c r="V31"/>
  <c r="V21"/>
  <c r="V22"/>
  <c r="V24"/>
  <c r="V23"/>
  <c r="V20"/>
  <c r="V19"/>
  <c r="V18"/>
  <c r="V17"/>
  <c r="V10"/>
  <c r="V13"/>
  <c r="V9"/>
  <c r="V7"/>
  <c r="V8"/>
  <c r="V12"/>
  <c r="T29" i="1"/>
  <c r="T24"/>
  <c r="T28"/>
  <c r="T30"/>
  <c r="T31"/>
  <c r="T25"/>
  <c r="T23"/>
  <c r="T22"/>
  <c r="T26"/>
  <c r="T27"/>
  <c r="T18"/>
  <c r="T16"/>
  <c r="T15"/>
  <c r="T17"/>
  <c r="R5"/>
  <c r="R10"/>
  <c r="R11"/>
  <c r="R8"/>
  <c r="R7"/>
  <c r="R9"/>
  <c r="R6"/>
</calcChain>
</file>

<file path=xl/sharedStrings.xml><?xml version="1.0" encoding="utf-8"?>
<sst xmlns="http://schemas.openxmlformats.org/spreadsheetml/2006/main" count="360" uniqueCount="163">
  <si>
    <t>№ п/п</t>
  </si>
  <si>
    <t>Ф.И.О.</t>
  </si>
  <si>
    <t>Территория</t>
  </si>
  <si>
    <t>Бег 30 м</t>
  </si>
  <si>
    <t>Бег 60 м</t>
  </si>
  <si>
    <t>Девушки 2 ступень</t>
  </si>
  <si>
    <t>Бег 1000 м</t>
  </si>
  <si>
    <t>Очки</t>
  </si>
  <si>
    <t xml:space="preserve">Очки </t>
  </si>
  <si>
    <t>Прыжок в длину с места</t>
  </si>
  <si>
    <t>Поднимание туловища из положения лежа</t>
  </si>
  <si>
    <t>Сгибание и разгибание рук</t>
  </si>
  <si>
    <t>Сумма очков</t>
  </si>
  <si>
    <t>Место</t>
  </si>
  <si>
    <t>Метание мяча 150 г</t>
  </si>
  <si>
    <t>Наклон вперед из положения стоя на гимнастической скамье</t>
  </si>
  <si>
    <t>Афризонова Арина</t>
  </si>
  <si>
    <t>Рахмангулово</t>
  </si>
  <si>
    <t>5.14,0</t>
  </si>
  <si>
    <t>Валеева Энже</t>
  </si>
  <si>
    <t>Верлан Диана</t>
  </si>
  <si>
    <t>5.36,0</t>
  </si>
  <si>
    <t>Жуманиязова Камилла</t>
  </si>
  <si>
    <t>6.15,17</t>
  </si>
  <si>
    <t>Первова Юлия</t>
  </si>
  <si>
    <t>Приданниково</t>
  </si>
  <si>
    <t>5.29,0</t>
  </si>
  <si>
    <t>Лобова Жанна</t>
  </si>
  <si>
    <t>Хасанова Диана</t>
  </si>
  <si>
    <t>Чатлык</t>
  </si>
  <si>
    <t>4.43,0</t>
  </si>
  <si>
    <t>Девушки 3 ступень</t>
  </si>
  <si>
    <t>Галикаева Олеся</t>
  </si>
  <si>
    <t>Бег 1500 м</t>
  </si>
  <si>
    <t>6.53,0</t>
  </si>
  <si>
    <t>Николаева София</t>
  </si>
  <si>
    <t>Юва</t>
  </si>
  <si>
    <t>8.06,0</t>
  </si>
  <si>
    <t>Каметова Екатерина</t>
  </si>
  <si>
    <t>7.24,0</t>
  </si>
  <si>
    <t>Абзалова Айгуль</t>
  </si>
  <si>
    <t>Сызги</t>
  </si>
  <si>
    <t>7.23,0</t>
  </si>
  <si>
    <t>Николаева Елена</t>
  </si>
  <si>
    <t>Бег 2000 м</t>
  </si>
  <si>
    <t>Илькина Ксения</t>
  </si>
  <si>
    <t>10.04,0</t>
  </si>
  <si>
    <t>9.20,0</t>
  </si>
  <si>
    <t>Пашкова Кристина</t>
  </si>
  <si>
    <t>8.38,0</t>
  </si>
  <si>
    <t>8.44,0</t>
  </si>
  <si>
    <t>Федосеева Алена</t>
  </si>
  <si>
    <t>Большой Турыш</t>
  </si>
  <si>
    <t>10.03,0</t>
  </si>
  <si>
    <t>Низовкина Анастасия</t>
  </si>
  <si>
    <t>9.38,0</t>
  </si>
  <si>
    <t>Ибраева Регина</t>
  </si>
  <si>
    <t>10.31,0</t>
  </si>
  <si>
    <t>Гордеева Анастасия</t>
  </si>
  <si>
    <t>Саргая</t>
  </si>
  <si>
    <t>9.59,0</t>
  </si>
  <si>
    <t>Решеткова Виктория</t>
  </si>
  <si>
    <t>10.41,0</t>
  </si>
  <si>
    <t>Кондрашина Ирина</t>
  </si>
  <si>
    <t>Капитонова Мария</t>
  </si>
  <si>
    <t>8.49,0</t>
  </si>
  <si>
    <t>Девушки 4 ступень</t>
  </si>
  <si>
    <t>Девушки 5 ступень</t>
  </si>
  <si>
    <t>Гордеева Екатерина</t>
  </si>
  <si>
    <t>Метание снаряда 500 г</t>
  </si>
  <si>
    <t>Протокол Летнего фестиваля ВФСК "ГТО"</t>
  </si>
  <si>
    <t>05.05.2018 г</t>
  </si>
  <si>
    <t>д. Приданниково</t>
  </si>
  <si>
    <t>Юноши 2 ступень</t>
  </si>
  <si>
    <t>Юноши 3 ступень</t>
  </si>
  <si>
    <t>Юноши 4 ступень</t>
  </si>
  <si>
    <t>Мужчины 7 ступень</t>
  </si>
  <si>
    <t>Неволин Кирилл</t>
  </si>
  <si>
    <t>5.57,0</t>
  </si>
  <si>
    <t>Подтягивание из виса на высокой перекладине</t>
  </si>
  <si>
    <t>Ильиных Гордей</t>
  </si>
  <si>
    <t>5.05,0</t>
  </si>
  <si>
    <t>Буков Евгений</t>
  </si>
  <si>
    <t>4.30,0</t>
  </si>
  <si>
    <t>Фазлыев Равиль</t>
  </si>
  <si>
    <t>4.31,0</t>
  </si>
  <si>
    <t>Маленков Александр</t>
  </si>
  <si>
    <t>Александровск</t>
  </si>
  <si>
    <t>5.02,0</t>
  </si>
  <si>
    <t>Ваулин Ильнур</t>
  </si>
  <si>
    <t>4.19,0</t>
  </si>
  <si>
    <t>Каметов Константин</t>
  </si>
  <si>
    <t>6.09,0</t>
  </si>
  <si>
    <t>Кабеев Михаил</t>
  </si>
  <si>
    <t>6.12,0</t>
  </si>
  <si>
    <t>Аписаров Родион</t>
  </si>
  <si>
    <t>6.50,0</t>
  </si>
  <si>
    <t>Дильмеев Егор</t>
  </si>
  <si>
    <t>6.31,0</t>
  </si>
  <si>
    <t>Жуков Андрей</t>
  </si>
  <si>
    <t>6.07,0</t>
  </si>
  <si>
    <t xml:space="preserve">Калинкин Илья </t>
  </si>
  <si>
    <t>6.56,0</t>
  </si>
  <si>
    <t>Сабиров Ренальд</t>
  </si>
  <si>
    <t>6.42,0</t>
  </si>
  <si>
    <t>Крестелев Андрей</t>
  </si>
  <si>
    <t>6.17,0</t>
  </si>
  <si>
    <t>Кол-во зачетных видов</t>
  </si>
  <si>
    <t>Юревич Максим</t>
  </si>
  <si>
    <t>8.26,0</t>
  </si>
  <si>
    <t>Мулаяров Артур</t>
  </si>
  <si>
    <t>8.13,0</t>
  </si>
  <si>
    <t>8.47,0</t>
  </si>
  <si>
    <t>Адыев Денис</t>
  </si>
  <si>
    <t>8.48,0</t>
  </si>
  <si>
    <t>Мишкин Богдан</t>
  </si>
  <si>
    <t>8.24,0</t>
  </si>
  <si>
    <t xml:space="preserve">Вениаминов Виталий </t>
  </si>
  <si>
    <t>8.31,0</t>
  </si>
  <si>
    <t>Иванов Сергей</t>
  </si>
  <si>
    <t>9.23,0</t>
  </si>
  <si>
    <t>Орлов Даниил</t>
  </si>
  <si>
    <t>8.46,0</t>
  </si>
  <si>
    <t>Сенаев Кирилл</t>
  </si>
  <si>
    <t>8.11,0</t>
  </si>
  <si>
    <t>Иванов Никита</t>
  </si>
  <si>
    <t>Оношкин Арсений</t>
  </si>
  <si>
    <t>8.36,0</t>
  </si>
  <si>
    <t>Баранов Никита</t>
  </si>
  <si>
    <t>7.56,0</t>
  </si>
  <si>
    <t>Петров Данил</t>
  </si>
  <si>
    <t>8.21,0</t>
  </si>
  <si>
    <t>Кузьминых Андрей</t>
  </si>
  <si>
    <t>Абзалов Айнур</t>
  </si>
  <si>
    <t xml:space="preserve"> Сызги</t>
  </si>
  <si>
    <t>8.55,0</t>
  </si>
  <si>
    <t>Яковлев Илья Николаевич</t>
  </si>
  <si>
    <t>Красноуфимск</t>
  </si>
  <si>
    <t>Метание снаряда 700 г</t>
  </si>
  <si>
    <t>Бег 3000 м</t>
  </si>
  <si>
    <t>12.51,0</t>
  </si>
  <si>
    <t>Рывок гири 16 кг</t>
  </si>
  <si>
    <t>Бег 100м</t>
  </si>
  <si>
    <t>Наклон вперед и положения стоя на гимнастической скамье</t>
  </si>
  <si>
    <t>Поднимание туловища из положения лежа на спине</t>
  </si>
  <si>
    <t>Сгибание и разгибание рук в упоре лежа</t>
  </si>
  <si>
    <t>Сводный протокол Летнего фестиваля ВФСК "ГТО"</t>
  </si>
  <si>
    <t>Кол-во результатов</t>
  </si>
  <si>
    <t>Главный судья                                                                      Н.Л. Николаева</t>
  </si>
  <si>
    <t>Главный секретарь                                                              О.Р. Абдрахманова</t>
  </si>
  <si>
    <t>Главный судья                                                                                             Н.Л. Николаева</t>
  </si>
  <si>
    <t>Главный секретарь                                                                                    О.Р. Абдрахманова</t>
  </si>
  <si>
    <t xml:space="preserve">Наклон вперед из положения стоя </t>
  </si>
  <si>
    <t>Подтягивание на высокой перекладине</t>
  </si>
  <si>
    <r>
      <t xml:space="preserve"> </t>
    </r>
    <r>
      <rPr>
        <sz val="16"/>
        <color indexed="8"/>
        <rFont val="Times New Roman"/>
        <family val="1"/>
        <charset val="204"/>
      </rPr>
      <t>МКОУ "Красноуфимский РЦ ДОД"</t>
    </r>
  </si>
  <si>
    <t>№  п/п</t>
  </si>
  <si>
    <t>Кондрашин Святослав</t>
  </si>
  <si>
    <t>5.06,0</t>
  </si>
  <si>
    <t>III ст. девушки</t>
  </si>
  <si>
    <t>IV ст. девушки</t>
  </si>
  <si>
    <t xml:space="preserve">III ст. юноши </t>
  </si>
  <si>
    <t>III ст. юноши</t>
  </si>
  <si>
    <t>IV ст. юноши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</si>
</sst>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4" fillId="0" borderId="0" xfId="0" applyNumberFormat="1" applyFont="1"/>
    <xf numFmtId="0" fontId="0" fillId="0" borderId="0" xfId="0" applyNumberFormat="1"/>
    <xf numFmtId="0" fontId="1" fillId="0" borderId="0" xfId="0" applyNumberFormat="1" applyFont="1"/>
    <xf numFmtId="0" fontId="3" fillId="0" borderId="0" xfId="0" applyFont="1" applyAlignment="1">
      <alignment horizontal="center" wrapText="1"/>
    </xf>
    <xf numFmtId="0" fontId="2" fillId="0" borderId="1" xfId="0" applyNumberFormat="1" applyFont="1" applyBorder="1" applyAlignment="1">
      <alignment wrapText="1"/>
    </xf>
    <xf numFmtId="0" fontId="0" fillId="0" borderId="1" xfId="0" applyNumberFormat="1" applyBorder="1"/>
    <xf numFmtId="0" fontId="1" fillId="0" borderId="1" xfId="0" applyNumberFormat="1" applyFont="1" applyBorder="1"/>
    <xf numFmtId="0" fontId="5" fillId="0" borderId="1" xfId="0" applyNumberFormat="1" applyFont="1" applyBorder="1" applyAlignment="1">
      <alignment wrapText="1"/>
    </xf>
    <xf numFmtId="0" fontId="1" fillId="0" borderId="0" xfId="0" applyFont="1"/>
    <xf numFmtId="0" fontId="2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Border="1"/>
    <xf numFmtId="0" fontId="2" fillId="0" borderId="0" xfId="0" applyNumberFormat="1" applyFont="1" applyBorder="1" applyAlignment="1">
      <alignment wrapText="1"/>
    </xf>
    <xf numFmtId="0" fontId="1" fillId="0" borderId="0" xfId="0" applyNumberFormat="1" applyFont="1" applyBorder="1"/>
    <xf numFmtId="0" fontId="0" fillId="0" borderId="0" xfId="0" applyNumberFormat="1" applyFill="1" applyBorder="1"/>
    <xf numFmtId="0" fontId="1" fillId="0" borderId="1" xfId="0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7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NumberFormat="1" applyFont="1" applyBorder="1" applyAlignment="1"/>
    <xf numFmtId="0" fontId="0" fillId="0" borderId="0" xfId="0" applyNumberFormat="1" applyBorder="1" applyAlignment="1"/>
    <xf numFmtId="0" fontId="0" fillId="0" borderId="0" xfId="0" applyAlignment="1"/>
    <xf numFmtId="0" fontId="3" fillId="0" borderId="0" xfId="0" applyFont="1" applyAlignme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" xfId="0" applyNumberFormat="1" applyFont="1" applyBorder="1"/>
    <xf numFmtId="0" fontId="8" fillId="0" borderId="1" xfId="0" applyNumberFormat="1" applyFont="1" applyBorder="1"/>
    <xf numFmtId="0" fontId="3" fillId="0" borderId="1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10" fillId="0" borderId="1" xfId="0" applyNumberFormat="1" applyFont="1" applyBorder="1"/>
    <xf numFmtId="0" fontId="3" fillId="0" borderId="0" xfId="0" applyNumberFormat="1" applyFont="1"/>
    <xf numFmtId="0" fontId="8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NumberFormat="1" applyFont="1" applyBorder="1"/>
    <xf numFmtId="0" fontId="0" fillId="0" borderId="1" xfId="0" applyNumberFormat="1" applyFont="1" applyBorder="1"/>
    <xf numFmtId="0" fontId="13" fillId="0" borderId="1" xfId="0" applyNumberFormat="1" applyFont="1" applyBorder="1"/>
    <xf numFmtId="0" fontId="14" fillId="0" borderId="1" xfId="0" applyNumberFormat="1" applyFont="1" applyBorder="1"/>
    <xf numFmtId="0" fontId="13" fillId="0" borderId="1" xfId="0" applyNumberFormat="1" applyFont="1" applyBorder="1" applyAlignment="1">
      <alignment horizontal="right"/>
    </xf>
    <xf numFmtId="0" fontId="12" fillId="0" borderId="0" xfId="0" applyNumberFormat="1" applyFont="1" applyBorder="1" applyAlignment="1"/>
    <xf numFmtId="0" fontId="12" fillId="0" borderId="0" xfId="0" applyFont="1"/>
    <xf numFmtId="0" fontId="8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0" fillId="0" borderId="1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3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8" fillId="0" borderId="2" xfId="0" applyNumberFormat="1" applyFont="1" applyBorder="1" applyAlignment="1">
      <alignment horizontal="center"/>
    </xf>
    <xf numFmtId="0" fontId="8" fillId="0" borderId="4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 wrapText="1"/>
    </xf>
    <xf numFmtId="0" fontId="5" fillId="0" borderId="3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zoomScale="65" zoomScaleNormal="65" workbookViewId="0">
      <selection sqref="A1:V39"/>
    </sheetView>
  </sheetViews>
  <sheetFormatPr defaultRowHeight="15"/>
  <cols>
    <col min="1" max="1" width="4.28515625" customWidth="1"/>
    <col min="2" max="2" width="23.42578125" customWidth="1"/>
    <col min="3" max="3" width="19.85546875" customWidth="1"/>
    <col min="4" max="4" width="8.140625" customWidth="1"/>
    <col min="5" max="5" width="6.42578125" style="10" customWidth="1"/>
    <col min="6" max="6" width="7.7109375" customWidth="1"/>
    <col min="7" max="7" width="6.42578125" style="10" customWidth="1"/>
    <col min="8" max="8" width="9.28515625" customWidth="1"/>
    <col min="9" max="9" width="7.5703125" style="10" customWidth="1"/>
    <col min="10" max="10" width="9.85546875" customWidth="1"/>
    <col min="11" max="11" width="8.140625" style="10" customWidth="1"/>
    <col min="12" max="12" width="9" customWidth="1"/>
    <col min="13" max="13" width="7.7109375" style="10" customWidth="1"/>
    <col min="15" max="15" width="8.42578125" style="10" customWidth="1"/>
    <col min="17" max="17" width="7.28515625" style="10" customWidth="1"/>
    <col min="18" max="19" width="8.7109375" style="10" customWidth="1"/>
    <col min="20" max="20" width="8.5703125" customWidth="1"/>
    <col min="21" max="21" width="8.28515625" customWidth="1"/>
    <col min="22" max="22" width="7.28515625" customWidth="1"/>
  </cols>
  <sheetData>
    <row r="1" spans="1:22" ht="15.75">
      <c r="A1" s="57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>
      <c r="A2" s="1"/>
      <c r="B2" s="1" t="s">
        <v>71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58" t="s">
        <v>72</v>
      </c>
      <c r="P2" s="58"/>
      <c r="Q2" s="58"/>
      <c r="R2" s="58"/>
      <c r="S2" s="58"/>
      <c r="T2" s="58"/>
      <c r="U2" s="58"/>
      <c r="V2" s="1"/>
    </row>
    <row r="3" spans="1:22" ht="12" customHeight="1">
      <c r="A3" s="61" t="s">
        <v>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s="2" customFormat="1" ht="79.900000000000006" customHeight="1">
      <c r="A4" s="6" t="s">
        <v>0</v>
      </c>
      <c r="B4" s="6" t="s">
        <v>1</v>
      </c>
      <c r="C4" s="6" t="s">
        <v>2</v>
      </c>
      <c r="D4" s="6" t="s">
        <v>14</v>
      </c>
      <c r="E4" s="9" t="s">
        <v>7</v>
      </c>
      <c r="F4" s="6" t="s">
        <v>3</v>
      </c>
      <c r="G4" s="9" t="s">
        <v>7</v>
      </c>
      <c r="H4" s="11" t="s">
        <v>6</v>
      </c>
      <c r="I4" s="9" t="s">
        <v>7</v>
      </c>
      <c r="J4" s="6" t="s">
        <v>152</v>
      </c>
      <c r="K4" s="9" t="s">
        <v>8</v>
      </c>
      <c r="L4" s="6" t="s">
        <v>9</v>
      </c>
      <c r="M4" s="9" t="s">
        <v>7</v>
      </c>
      <c r="N4" s="6" t="s">
        <v>10</v>
      </c>
      <c r="O4" s="9" t="s">
        <v>7</v>
      </c>
      <c r="P4" s="6" t="s">
        <v>11</v>
      </c>
      <c r="Q4" s="9" t="s">
        <v>7</v>
      </c>
      <c r="R4" s="9" t="s">
        <v>12</v>
      </c>
      <c r="S4" s="9" t="s">
        <v>107</v>
      </c>
      <c r="T4" s="59" t="s">
        <v>13</v>
      </c>
      <c r="U4" s="59"/>
      <c r="V4" s="59"/>
    </row>
    <row r="5" spans="1:22" s="3" customFormat="1">
      <c r="A5" s="8">
        <v>1</v>
      </c>
      <c r="B5" s="44" t="s">
        <v>28</v>
      </c>
      <c r="C5" s="44" t="s">
        <v>29</v>
      </c>
      <c r="D5" s="8">
        <v>22</v>
      </c>
      <c r="E5" s="8">
        <v>42</v>
      </c>
      <c r="F5" s="8">
        <v>5.24</v>
      </c>
      <c r="G5" s="8">
        <v>80</v>
      </c>
      <c r="H5" s="12" t="s">
        <v>30</v>
      </c>
      <c r="I5" s="8">
        <v>63</v>
      </c>
      <c r="J5" s="8">
        <v>15</v>
      </c>
      <c r="K5" s="8">
        <v>61</v>
      </c>
      <c r="L5" s="8">
        <v>150</v>
      </c>
      <c r="M5" s="8">
        <v>42</v>
      </c>
      <c r="N5" s="8">
        <v>46</v>
      </c>
      <c r="O5" s="8">
        <v>62</v>
      </c>
      <c r="P5" s="8">
        <v>31</v>
      </c>
      <c r="Q5" s="8">
        <v>67</v>
      </c>
      <c r="R5" s="8">
        <f>SUM(E5,G5,I5,K5,M5,O5,Q5)</f>
        <v>417</v>
      </c>
      <c r="S5" s="8">
        <v>7</v>
      </c>
      <c r="T5" s="60">
        <v>1</v>
      </c>
      <c r="U5" s="60"/>
      <c r="V5" s="60"/>
    </row>
    <row r="6" spans="1:22" s="3" customFormat="1">
      <c r="A6" s="7">
        <v>2</v>
      </c>
      <c r="B6" s="7" t="s">
        <v>16</v>
      </c>
      <c r="C6" s="7" t="s">
        <v>17</v>
      </c>
      <c r="D6" s="7">
        <v>17</v>
      </c>
      <c r="E6" s="8">
        <v>32</v>
      </c>
      <c r="F6" s="7">
        <v>5.49</v>
      </c>
      <c r="G6" s="8">
        <v>70</v>
      </c>
      <c r="H6" s="13" t="s">
        <v>18</v>
      </c>
      <c r="I6" s="8">
        <v>48</v>
      </c>
      <c r="J6" s="7">
        <v>13</v>
      </c>
      <c r="K6" s="8">
        <v>55</v>
      </c>
      <c r="L6" s="7">
        <v>143</v>
      </c>
      <c r="M6" s="8">
        <v>39</v>
      </c>
      <c r="N6" s="7">
        <v>45</v>
      </c>
      <c r="O6" s="8">
        <v>60</v>
      </c>
      <c r="P6" s="7">
        <v>20</v>
      </c>
      <c r="Q6" s="8">
        <v>56</v>
      </c>
      <c r="R6" s="8">
        <f>SUM(E6,G6,I6,K6,M6,O6,Q6)</f>
        <v>360</v>
      </c>
      <c r="S6" s="8">
        <v>7</v>
      </c>
      <c r="T6" s="54">
        <v>2</v>
      </c>
      <c r="U6" s="54"/>
      <c r="V6" s="54"/>
    </row>
    <row r="7" spans="1:22" s="3" customFormat="1">
      <c r="A7" s="7">
        <v>3</v>
      </c>
      <c r="B7" s="7" t="s">
        <v>20</v>
      </c>
      <c r="C7" s="7" t="s">
        <v>17</v>
      </c>
      <c r="D7" s="7">
        <v>18</v>
      </c>
      <c r="E7" s="8">
        <v>34</v>
      </c>
      <c r="F7" s="7">
        <v>5.49</v>
      </c>
      <c r="G7" s="8">
        <v>70</v>
      </c>
      <c r="H7" s="13" t="s">
        <v>21</v>
      </c>
      <c r="I7" s="8">
        <v>38</v>
      </c>
      <c r="J7" s="7">
        <v>11</v>
      </c>
      <c r="K7" s="8">
        <v>49</v>
      </c>
      <c r="L7" s="7">
        <v>160</v>
      </c>
      <c r="M7" s="8">
        <v>47</v>
      </c>
      <c r="N7" s="7">
        <v>48</v>
      </c>
      <c r="O7" s="8">
        <v>66</v>
      </c>
      <c r="P7" s="7">
        <v>20</v>
      </c>
      <c r="Q7" s="8">
        <v>56</v>
      </c>
      <c r="R7" s="8">
        <f>SUM(E7,G7,I7,K7,M7,O7,Q7,)</f>
        <v>360</v>
      </c>
      <c r="S7" s="8">
        <v>7</v>
      </c>
      <c r="T7" s="54">
        <v>3</v>
      </c>
      <c r="U7" s="54"/>
      <c r="V7" s="54"/>
    </row>
    <row r="8" spans="1:22" s="3" customFormat="1">
      <c r="A8" s="7">
        <v>4</v>
      </c>
      <c r="B8" s="7" t="s">
        <v>22</v>
      </c>
      <c r="C8" s="7" t="s">
        <v>17</v>
      </c>
      <c r="D8" s="7">
        <v>15</v>
      </c>
      <c r="E8" s="8">
        <v>28</v>
      </c>
      <c r="F8" s="7">
        <v>5.55</v>
      </c>
      <c r="G8" s="8">
        <v>65</v>
      </c>
      <c r="H8" s="13" t="s">
        <v>23</v>
      </c>
      <c r="I8" s="8">
        <v>24</v>
      </c>
      <c r="J8" s="7">
        <v>13</v>
      </c>
      <c r="K8" s="8">
        <v>55</v>
      </c>
      <c r="L8" s="7">
        <v>145</v>
      </c>
      <c r="M8" s="8">
        <v>40</v>
      </c>
      <c r="N8" s="7">
        <v>34</v>
      </c>
      <c r="O8" s="8">
        <v>38</v>
      </c>
      <c r="P8" s="7">
        <v>5</v>
      </c>
      <c r="Q8" s="8">
        <v>22</v>
      </c>
      <c r="R8" s="8">
        <f>SUM(E8,G8,I8,K8,M8,O8,Q8)</f>
        <v>272</v>
      </c>
      <c r="S8" s="8">
        <v>7</v>
      </c>
      <c r="T8" s="54">
        <v>4</v>
      </c>
      <c r="U8" s="54"/>
      <c r="V8" s="54"/>
    </row>
    <row r="9" spans="1:22" s="3" customFormat="1">
      <c r="A9" s="7">
        <v>5</v>
      </c>
      <c r="B9" s="7" t="s">
        <v>19</v>
      </c>
      <c r="C9" s="7" t="s">
        <v>17</v>
      </c>
      <c r="D9" s="7">
        <v>19</v>
      </c>
      <c r="E9" s="8">
        <v>36</v>
      </c>
      <c r="F9" s="7">
        <v>6.42</v>
      </c>
      <c r="G9" s="8">
        <v>29</v>
      </c>
      <c r="H9" s="13" t="s">
        <v>18</v>
      </c>
      <c r="I9" s="8">
        <v>48</v>
      </c>
      <c r="J9" s="7">
        <v>8</v>
      </c>
      <c r="K9" s="8">
        <v>40</v>
      </c>
      <c r="L9" s="7">
        <v>143</v>
      </c>
      <c r="M9" s="8">
        <v>39</v>
      </c>
      <c r="N9" s="7">
        <v>28</v>
      </c>
      <c r="O9" s="8">
        <v>28</v>
      </c>
      <c r="P9" s="7">
        <v>10</v>
      </c>
      <c r="Q9" s="8">
        <v>36</v>
      </c>
      <c r="R9" s="8">
        <f>SUM(E9,G9,I9,K9,M9,O9,Q9,)</f>
        <v>256</v>
      </c>
      <c r="S9" s="8">
        <v>7</v>
      </c>
      <c r="T9" s="54">
        <v>5</v>
      </c>
      <c r="U9" s="54"/>
      <c r="V9" s="54"/>
    </row>
    <row r="10" spans="1:22" s="3" customFormat="1">
      <c r="A10" s="7">
        <v>6</v>
      </c>
      <c r="B10" s="7" t="s">
        <v>27</v>
      </c>
      <c r="C10" s="7" t="s">
        <v>25</v>
      </c>
      <c r="D10" s="7">
        <v>11</v>
      </c>
      <c r="E10" s="8">
        <v>20</v>
      </c>
      <c r="F10" s="7">
        <v>6.05</v>
      </c>
      <c r="G10" s="8">
        <v>42</v>
      </c>
      <c r="H10" s="13" t="s">
        <v>21</v>
      </c>
      <c r="I10" s="8">
        <v>38</v>
      </c>
      <c r="J10" s="7">
        <v>14</v>
      </c>
      <c r="K10" s="8">
        <v>58</v>
      </c>
      <c r="L10" s="7">
        <v>142</v>
      </c>
      <c r="M10" s="8">
        <v>38</v>
      </c>
      <c r="N10" s="7">
        <v>26</v>
      </c>
      <c r="O10" s="8">
        <v>26</v>
      </c>
      <c r="P10" s="7">
        <v>7</v>
      </c>
      <c r="Q10" s="8">
        <v>28</v>
      </c>
      <c r="R10" s="8">
        <f>SUM(E10,G10,I10,K10,M10,O10,Q10)</f>
        <v>250</v>
      </c>
      <c r="S10" s="8">
        <v>7</v>
      </c>
      <c r="T10" s="54">
        <v>6</v>
      </c>
      <c r="U10" s="54"/>
      <c r="V10" s="54"/>
    </row>
    <row r="11" spans="1:22" s="4" customFormat="1">
      <c r="A11" s="7">
        <v>7</v>
      </c>
      <c r="B11" s="7" t="s">
        <v>24</v>
      </c>
      <c r="C11" s="7" t="s">
        <v>25</v>
      </c>
      <c r="D11" s="7">
        <v>10</v>
      </c>
      <c r="E11" s="8">
        <v>18</v>
      </c>
      <c r="F11" s="7">
        <v>5.88</v>
      </c>
      <c r="G11" s="8">
        <v>50</v>
      </c>
      <c r="H11" s="13" t="s">
        <v>26</v>
      </c>
      <c r="I11" s="8">
        <v>40</v>
      </c>
      <c r="J11" s="7">
        <v>12</v>
      </c>
      <c r="K11" s="8">
        <v>52</v>
      </c>
      <c r="L11" s="7">
        <v>136</v>
      </c>
      <c r="M11" s="8">
        <v>35</v>
      </c>
      <c r="N11" s="7">
        <v>28</v>
      </c>
      <c r="O11" s="8">
        <v>28</v>
      </c>
      <c r="P11" s="7">
        <v>3</v>
      </c>
      <c r="Q11" s="8">
        <v>14</v>
      </c>
      <c r="R11" s="8">
        <f>SUM(E11,G11,I11,K11,M11,O11,Q11)</f>
        <v>237</v>
      </c>
      <c r="S11" s="8">
        <v>7</v>
      </c>
      <c r="T11" s="54">
        <v>7</v>
      </c>
      <c r="U11" s="54"/>
      <c r="V11" s="54"/>
    </row>
    <row r="12" spans="1:22" s="3" customFormat="1" ht="3.6" customHeight="1">
      <c r="E12" s="4"/>
      <c r="G12" s="4"/>
      <c r="I12" s="4"/>
      <c r="K12" s="4"/>
      <c r="M12" s="4"/>
      <c r="O12" s="4"/>
      <c r="Q12" s="4"/>
      <c r="R12" s="4"/>
      <c r="S12" s="4"/>
    </row>
    <row r="13" spans="1:22" s="3" customFormat="1">
      <c r="A13" s="61" t="s">
        <v>31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</row>
    <row r="14" spans="1:22" s="3" customFormat="1" ht="77.25">
      <c r="A14" s="6" t="s">
        <v>0</v>
      </c>
      <c r="B14" s="6" t="s">
        <v>1</v>
      </c>
      <c r="C14" s="6" t="s">
        <v>2</v>
      </c>
      <c r="D14" s="6" t="s">
        <v>14</v>
      </c>
      <c r="E14" s="9" t="s">
        <v>7</v>
      </c>
      <c r="F14" s="21" t="s">
        <v>3</v>
      </c>
      <c r="G14" s="9" t="s">
        <v>7</v>
      </c>
      <c r="H14" s="6" t="s">
        <v>4</v>
      </c>
      <c r="I14" s="9" t="s">
        <v>7</v>
      </c>
      <c r="J14" s="11" t="s">
        <v>33</v>
      </c>
      <c r="K14" s="9" t="s">
        <v>7</v>
      </c>
      <c r="L14" s="6" t="s">
        <v>152</v>
      </c>
      <c r="M14" s="9" t="s">
        <v>8</v>
      </c>
      <c r="N14" s="6" t="s">
        <v>9</v>
      </c>
      <c r="O14" s="9" t="s">
        <v>7</v>
      </c>
      <c r="P14" s="6" t="s">
        <v>10</v>
      </c>
      <c r="Q14" s="9" t="s">
        <v>7</v>
      </c>
      <c r="R14" s="9" t="s">
        <v>11</v>
      </c>
      <c r="S14" s="6" t="s">
        <v>7</v>
      </c>
      <c r="T14" s="6" t="s">
        <v>12</v>
      </c>
      <c r="U14" s="9" t="s">
        <v>107</v>
      </c>
      <c r="V14" s="6" t="s">
        <v>13</v>
      </c>
    </row>
    <row r="15" spans="1:22" s="3" customFormat="1">
      <c r="A15" s="7">
        <v>8</v>
      </c>
      <c r="B15" s="7" t="s">
        <v>35</v>
      </c>
      <c r="C15" s="7" t="s">
        <v>36</v>
      </c>
      <c r="D15" s="7">
        <v>16</v>
      </c>
      <c r="E15" s="8">
        <v>24</v>
      </c>
      <c r="F15" s="43"/>
      <c r="G15" s="8"/>
      <c r="H15" s="7">
        <v>11.17</v>
      </c>
      <c r="I15" s="8">
        <v>28</v>
      </c>
      <c r="J15" s="13" t="s">
        <v>37</v>
      </c>
      <c r="K15" s="8">
        <v>32</v>
      </c>
      <c r="L15" s="7">
        <v>10</v>
      </c>
      <c r="M15" s="8">
        <v>30</v>
      </c>
      <c r="N15" s="7">
        <v>158</v>
      </c>
      <c r="O15" s="8">
        <v>39</v>
      </c>
      <c r="P15" s="7">
        <v>47</v>
      </c>
      <c r="Q15" s="8">
        <v>44</v>
      </c>
      <c r="R15" s="8">
        <v>14</v>
      </c>
      <c r="S15" s="7">
        <v>38</v>
      </c>
      <c r="T15" s="7">
        <f>SUM(E15,I15,K15,M15,O15,Q15,S15,)</f>
        <v>235</v>
      </c>
      <c r="U15" s="7">
        <v>7</v>
      </c>
      <c r="V15" s="20">
        <v>1</v>
      </c>
    </row>
    <row r="16" spans="1:22" s="3" customFormat="1">
      <c r="A16" s="7">
        <v>9</v>
      </c>
      <c r="B16" s="7" t="s">
        <v>38</v>
      </c>
      <c r="C16" s="7" t="s">
        <v>36</v>
      </c>
      <c r="D16" s="7">
        <v>20</v>
      </c>
      <c r="E16" s="8">
        <v>32</v>
      </c>
      <c r="F16" s="43"/>
      <c r="G16" s="8"/>
      <c r="H16" s="7">
        <v>11.21</v>
      </c>
      <c r="I16" s="8">
        <v>28</v>
      </c>
      <c r="J16" s="13" t="s">
        <v>39</v>
      </c>
      <c r="K16" s="8">
        <v>41</v>
      </c>
      <c r="L16" s="7">
        <v>5</v>
      </c>
      <c r="M16" s="8">
        <v>20</v>
      </c>
      <c r="N16" s="7">
        <v>146</v>
      </c>
      <c r="O16" s="8">
        <v>33</v>
      </c>
      <c r="P16" s="7">
        <v>41</v>
      </c>
      <c r="Q16" s="8">
        <v>35</v>
      </c>
      <c r="R16" s="8">
        <v>14</v>
      </c>
      <c r="S16" s="7">
        <v>38</v>
      </c>
      <c r="T16" s="7">
        <f>SUM(E16,I16,K16,M16,O16,Q16,S16,)</f>
        <v>227</v>
      </c>
      <c r="U16" s="7">
        <v>7</v>
      </c>
      <c r="V16" s="20">
        <v>2</v>
      </c>
    </row>
    <row r="17" spans="1:24" s="3" customFormat="1">
      <c r="A17" s="7">
        <v>10</v>
      </c>
      <c r="B17" s="7" t="s">
        <v>32</v>
      </c>
      <c r="C17" s="7" t="s">
        <v>29</v>
      </c>
      <c r="D17" s="7">
        <v>25</v>
      </c>
      <c r="E17" s="8">
        <v>42</v>
      </c>
      <c r="F17" s="43">
        <v>5.28</v>
      </c>
      <c r="G17" s="8"/>
      <c r="H17" s="7"/>
      <c r="I17" s="8"/>
      <c r="J17" s="13" t="s">
        <v>34</v>
      </c>
      <c r="K17" s="8">
        <v>49</v>
      </c>
      <c r="L17" s="7">
        <v>5</v>
      </c>
      <c r="M17" s="8">
        <v>20</v>
      </c>
      <c r="N17" s="7">
        <v>175</v>
      </c>
      <c r="O17" s="8">
        <v>47</v>
      </c>
      <c r="P17" s="7">
        <v>28</v>
      </c>
      <c r="Q17" s="8">
        <v>22</v>
      </c>
      <c r="R17" s="8">
        <v>26</v>
      </c>
      <c r="S17" s="7">
        <v>56</v>
      </c>
      <c r="T17" s="7">
        <f>SUM(E17,K17,M17,O17,Q17,S17,)</f>
        <v>236</v>
      </c>
      <c r="U17" s="7">
        <v>6</v>
      </c>
      <c r="V17" s="20">
        <v>3</v>
      </c>
    </row>
    <row r="18" spans="1:24" s="3" customFormat="1">
      <c r="A18" s="7">
        <v>11</v>
      </c>
      <c r="B18" s="7" t="s">
        <v>40</v>
      </c>
      <c r="C18" s="7" t="s">
        <v>41</v>
      </c>
      <c r="D18" s="7">
        <v>19</v>
      </c>
      <c r="E18" s="8">
        <v>30</v>
      </c>
      <c r="F18" s="43">
        <v>5.43</v>
      </c>
      <c r="G18" s="8"/>
      <c r="H18" s="7"/>
      <c r="I18" s="8"/>
      <c r="J18" s="13" t="s">
        <v>42</v>
      </c>
      <c r="K18" s="8">
        <v>41</v>
      </c>
      <c r="L18" s="7">
        <v>13</v>
      </c>
      <c r="M18" s="8">
        <v>36</v>
      </c>
      <c r="N18" s="7">
        <v>167</v>
      </c>
      <c r="O18" s="8">
        <v>43</v>
      </c>
      <c r="P18" s="7">
        <v>34</v>
      </c>
      <c r="Q18" s="8">
        <v>28</v>
      </c>
      <c r="R18" s="8">
        <v>4</v>
      </c>
      <c r="S18" s="7">
        <v>12</v>
      </c>
      <c r="T18" s="7">
        <f>SUM(E18,K18,M18,O18,Q18,S18,)</f>
        <v>190</v>
      </c>
      <c r="U18" s="7">
        <v>6</v>
      </c>
      <c r="V18" s="20">
        <v>4</v>
      </c>
    </row>
    <row r="19" spans="1:24" s="3" customFormat="1" ht="3" customHeight="1">
      <c r="E19" s="4"/>
      <c r="G19" s="4"/>
      <c r="I19" s="4"/>
      <c r="K19" s="4"/>
      <c r="M19" s="4"/>
      <c r="O19" s="4"/>
      <c r="Q19" s="4"/>
      <c r="R19" s="4"/>
      <c r="S19" s="4"/>
    </row>
    <row r="20" spans="1:24" s="3" customFormat="1">
      <c r="A20" s="61" t="s">
        <v>66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</row>
    <row r="21" spans="1:24" s="3" customFormat="1" ht="77.25">
      <c r="A21" s="6" t="s">
        <v>0</v>
      </c>
      <c r="B21" s="6" t="s">
        <v>1</v>
      </c>
      <c r="C21" s="6" t="s">
        <v>2</v>
      </c>
      <c r="D21" s="6" t="s">
        <v>14</v>
      </c>
      <c r="E21" s="9" t="s">
        <v>7</v>
      </c>
      <c r="F21" s="6" t="s">
        <v>3</v>
      </c>
      <c r="G21" s="9" t="s">
        <v>7</v>
      </c>
      <c r="H21" s="6" t="s">
        <v>4</v>
      </c>
      <c r="I21" s="9" t="s">
        <v>7</v>
      </c>
      <c r="J21" s="11" t="s">
        <v>44</v>
      </c>
      <c r="K21" s="9" t="s">
        <v>7</v>
      </c>
      <c r="L21" s="6" t="s">
        <v>152</v>
      </c>
      <c r="M21" s="9" t="s">
        <v>8</v>
      </c>
      <c r="N21" s="6" t="s">
        <v>9</v>
      </c>
      <c r="O21" s="9" t="s">
        <v>7</v>
      </c>
      <c r="P21" s="6" t="s">
        <v>10</v>
      </c>
      <c r="Q21" s="9" t="s">
        <v>7</v>
      </c>
      <c r="R21" s="9" t="s">
        <v>11</v>
      </c>
      <c r="S21" s="6" t="s">
        <v>7</v>
      </c>
      <c r="T21" s="6" t="s">
        <v>12</v>
      </c>
      <c r="U21" s="9" t="s">
        <v>107</v>
      </c>
      <c r="V21" s="6" t="s">
        <v>13</v>
      </c>
    </row>
    <row r="22" spans="1:24" s="3" customFormat="1">
      <c r="A22" s="44">
        <v>12</v>
      </c>
      <c r="B22" s="44" t="s">
        <v>48</v>
      </c>
      <c r="C22" s="44" t="s">
        <v>36</v>
      </c>
      <c r="D22" s="8">
        <v>25</v>
      </c>
      <c r="E22" s="8">
        <v>33</v>
      </c>
      <c r="F22" s="8"/>
      <c r="G22" s="8"/>
      <c r="H22" s="8">
        <v>8.69</v>
      </c>
      <c r="I22" s="8">
        <v>73</v>
      </c>
      <c r="J22" s="12" t="s">
        <v>49</v>
      </c>
      <c r="K22" s="8">
        <v>58</v>
      </c>
      <c r="L22" s="8">
        <v>13</v>
      </c>
      <c r="M22" s="8">
        <v>36</v>
      </c>
      <c r="N22" s="8">
        <v>196</v>
      </c>
      <c r="O22" s="8">
        <v>48</v>
      </c>
      <c r="P22" s="8">
        <v>40</v>
      </c>
      <c r="Q22" s="8">
        <v>30</v>
      </c>
      <c r="R22" s="8">
        <v>15</v>
      </c>
      <c r="S22" s="8">
        <v>25</v>
      </c>
      <c r="T22" s="8">
        <f t="shared" ref="T22:T31" si="0">SUM(E22,I22,K22,M22,O22,Q22,S22,)</f>
        <v>303</v>
      </c>
      <c r="U22" s="7">
        <v>7</v>
      </c>
      <c r="V22" s="19">
        <v>1</v>
      </c>
      <c r="W22" s="4"/>
    </row>
    <row r="23" spans="1:24" s="3" customFormat="1">
      <c r="A23" s="7">
        <v>13</v>
      </c>
      <c r="B23" s="7" t="s">
        <v>64</v>
      </c>
      <c r="C23" s="7" t="s">
        <v>29</v>
      </c>
      <c r="D23" s="7">
        <v>19</v>
      </c>
      <c r="E23" s="8">
        <v>23</v>
      </c>
      <c r="F23" s="7"/>
      <c r="G23" s="8"/>
      <c r="H23" s="7">
        <v>9.9600000000000009</v>
      </c>
      <c r="I23" s="8">
        <v>34</v>
      </c>
      <c r="J23" s="13" t="s">
        <v>65</v>
      </c>
      <c r="K23" s="8">
        <v>55</v>
      </c>
      <c r="L23" s="7">
        <v>21</v>
      </c>
      <c r="M23" s="8">
        <v>52</v>
      </c>
      <c r="N23" s="7">
        <v>190</v>
      </c>
      <c r="O23" s="8">
        <v>45</v>
      </c>
      <c r="P23" s="7">
        <v>43</v>
      </c>
      <c r="Q23" s="8">
        <v>36</v>
      </c>
      <c r="R23" s="8">
        <v>30</v>
      </c>
      <c r="S23" s="7">
        <v>40</v>
      </c>
      <c r="T23" s="7">
        <f t="shared" si="0"/>
        <v>285</v>
      </c>
      <c r="U23" s="7">
        <v>7</v>
      </c>
      <c r="V23" s="20">
        <v>2</v>
      </c>
    </row>
    <row r="24" spans="1:24" s="4" customFormat="1">
      <c r="A24" s="7">
        <v>14</v>
      </c>
      <c r="B24" s="7" t="s">
        <v>58</v>
      </c>
      <c r="C24" s="7" t="s">
        <v>59</v>
      </c>
      <c r="D24" s="7">
        <v>32</v>
      </c>
      <c r="E24" s="8">
        <v>45</v>
      </c>
      <c r="F24" s="7"/>
      <c r="G24" s="8"/>
      <c r="H24" s="7">
        <v>9.57</v>
      </c>
      <c r="I24" s="8">
        <v>46</v>
      </c>
      <c r="J24" s="13" t="s">
        <v>60</v>
      </c>
      <c r="K24" s="8">
        <v>41</v>
      </c>
      <c r="L24" s="7">
        <v>16</v>
      </c>
      <c r="M24" s="8">
        <v>42</v>
      </c>
      <c r="N24" s="7">
        <v>178</v>
      </c>
      <c r="O24" s="8">
        <v>39</v>
      </c>
      <c r="P24" s="7">
        <v>45</v>
      </c>
      <c r="Q24" s="8">
        <v>40</v>
      </c>
      <c r="R24" s="8">
        <v>16</v>
      </c>
      <c r="S24" s="7">
        <v>26</v>
      </c>
      <c r="T24" s="7">
        <f t="shared" si="0"/>
        <v>279</v>
      </c>
      <c r="U24" s="8">
        <v>7</v>
      </c>
      <c r="V24" s="20">
        <v>3</v>
      </c>
      <c r="W24" s="3"/>
    </row>
    <row r="25" spans="1:24" s="3" customFormat="1">
      <c r="A25" s="7">
        <v>15</v>
      </c>
      <c r="B25" s="7" t="s">
        <v>38</v>
      </c>
      <c r="C25" s="7" t="s">
        <v>36</v>
      </c>
      <c r="D25" s="7">
        <v>28</v>
      </c>
      <c r="E25" s="8">
        <v>38</v>
      </c>
      <c r="F25" s="7"/>
      <c r="G25" s="8"/>
      <c r="H25" s="7">
        <v>9.56</v>
      </c>
      <c r="I25" s="8">
        <v>46</v>
      </c>
      <c r="J25" s="13" t="s">
        <v>50</v>
      </c>
      <c r="K25" s="8">
        <v>56</v>
      </c>
      <c r="L25" s="7">
        <v>9</v>
      </c>
      <c r="M25" s="8">
        <v>28</v>
      </c>
      <c r="N25" s="7">
        <v>179</v>
      </c>
      <c r="O25" s="8">
        <v>39</v>
      </c>
      <c r="P25" s="7">
        <v>34</v>
      </c>
      <c r="Q25" s="8">
        <v>19</v>
      </c>
      <c r="R25" s="8">
        <v>16</v>
      </c>
      <c r="S25" s="7">
        <v>26</v>
      </c>
      <c r="T25" s="7">
        <f t="shared" si="0"/>
        <v>252</v>
      </c>
      <c r="U25" s="7">
        <v>7</v>
      </c>
      <c r="V25" s="20">
        <v>4</v>
      </c>
    </row>
    <row r="26" spans="1:24" s="3" customFormat="1">
      <c r="A26" s="7">
        <v>16</v>
      </c>
      <c r="B26" s="7" t="s">
        <v>45</v>
      </c>
      <c r="C26" s="7" t="s">
        <v>36</v>
      </c>
      <c r="D26" s="7">
        <v>19</v>
      </c>
      <c r="E26" s="8">
        <v>24</v>
      </c>
      <c r="F26" s="7"/>
      <c r="G26" s="8"/>
      <c r="H26" s="7">
        <v>9.49</v>
      </c>
      <c r="I26" s="8">
        <v>49</v>
      </c>
      <c r="J26" s="13" t="s">
        <v>47</v>
      </c>
      <c r="K26" s="8">
        <v>48</v>
      </c>
      <c r="L26" s="7">
        <v>15</v>
      </c>
      <c r="M26" s="8">
        <v>40</v>
      </c>
      <c r="N26" s="7">
        <v>174</v>
      </c>
      <c r="O26" s="8">
        <v>37</v>
      </c>
      <c r="P26" s="7">
        <v>36</v>
      </c>
      <c r="Q26" s="8">
        <v>22</v>
      </c>
      <c r="R26" s="8">
        <v>15</v>
      </c>
      <c r="S26" s="7">
        <v>25</v>
      </c>
      <c r="T26" s="7">
        <f t="shared" si="0"/>
        <v>245</v>
      </c>
      <c r="U26" s="7">
        <v>7</v>
      </c>
      <c r="V26" s="20">
        <v>5</v>
      </c>
    </row>
    <row r="27" spans="1:24" s="3" customFormat="1">
      <c r="A27" s="7">
        <v>17</v>
      </c>
      <c r="B27" s="7" t="s">
        <v>43</v>
      </c>
      <c r="C27" s="7" t="s">
        <v>36</v>
      </c>
      <c r="D27" s="7">
        <v>28</v>
      </c>
      <c r="E27" s="8">
        <v>38</v>
      </c>
      <c r="F27" s="7"/>
      <c r="G27" s="8"/>
      <c r="H27" s="7">
        <v>9.93</v>
      </c>
      <c r="I27" s="8">
        <v>34</v>
      </c>
      <c r="J27" s="13" t="s">
        <v>46</v>
      </c>
      <c r="K27" s="8">
        <v>41</v>
      </c>
      <c r="L27" s="7">
        <v>13</v>
      </c>
      <c r="M27" s="8">
        <v>36</v>
      </c>
      <c r="N27" s="7">
        <v>174</v>
      </c>
      <c r="O27" s="8">
        <v>37</v>
      </c>
      <c r="P27" s="7">
        <v>35</v>
      </c>
      <c r="Q27" s="8">
        <v>20</v>
      </c>
      <c r="R27" s="8">
        <v>15</v>
      </c>
      <c r="S27" s="7">
        <v>25</v>
      </c>
      <c r="T27" s="7">
        <f t="shared" si="0"/>
        <v>231</v>
      </c>
      <c r="U27" s="7">
        <v>7</v>
      </c>
      <c r="V27" s="20">
        <v>6</v>
      </c>
    </row>
    <row r="28" spans="1:24" s="3" customFormat="1">
      <c r="A28" s="7">
        <v>18</v>
      </c>
      <c r="B28" s="7" t="s">
        <v>56</v>
      </c>
      <c r="C28" s="7" t="s">
        <v>52</v>
      </c>
      <c r="D28" s="7">
        <v>22</v>
      </c>
      <c r="E28" s="8">
        <v>28</v>
      </c>
      <c r="F28" s="7"/>
      <c r="G28" s="8"/>
      <c r="H28" s="7">
        <v>9.0399999999999991</v>
      </c>
      <c r="I28" s="8">
        <v>61</v>
      </c>
      <c r="J28" s="13" t="s">
        <v>57</v>
      </c>
      <c r="K28" s="8">
        <v>37</v>
      </c>
      <c r="L28" s="7">
        <v>4</v>
      </c>
      <c r="M28" s="8">
        <v>18</v>
      </c>
      <c r="N28" s="7">
        <v>172</v>
      </c>
      <c r="O28" s="8">
        <v>36</v>
      </c>
      <c r="P28" s="7">
        <v>33</v>
      </c>
      <c r="Q28" s="8">
        <v>18</v>
      </c>
      <c r="R28" s="8">
        <v>6</v>
      </c>
      <c r="S28" s="7">
        <v>12</v>
      </c>
      <c r="T28" s="7">
        <f t="shared" si="0"/>
        <v>210</v>
      </c>
      <c r="U28" s="7">
        <v>7</v>
      </c>
      <c r="V28" s="20">
        <v>7</v>
      </c>
    </row>
    <row r="29" spans="1:24" s="3" customFormat="1">
      <c r="A29" s="7">
        <v>19</v>
      </c>
      <c r="B29" s="7" t="s">
        <v>61</v>
      </c>
      <c r="C29" s="7" t="s">
        <v>59</v>
      </c>
      <c r="D29" s="7">
        <v>27</v>
      </c>
      <c r="E29" s="8">
        <v>36</v>
      </c>
      <c r="F29" s="7"/>
      <c r="G29" s="8"/>
      <c r="H29" s="7">
        <v>10.220000000000001</v>
      </c>
      <c r="I29" s="8">
        <v>29</v>
      </c>
      <c r="J29" s="13" t="s">
        <v>62</v>
      </c>
      <c r="K29" s="8">
        <v>36</v>
      </c>
      <c r="L29" s="7">
        <v>14</v>
      </c>
      <c r="M29" s="8">
        <v>38</v>
      </c>
      <c r="N29" s="7">
        <v>187</v>
      </c>
      <c r="O29" s="8">
        <v>43</v>
      </c>
      <c r="P29" s="7">
        <v>30</v>
      </c>
      <c r="Q29" s="8">
        <v>15</v>
      </c>
      <c r="R29" s="8">
        <v>2</v>
      </c>
      <c r="S29" s="7">
        <v>4</v>
      </c>
      <c r="T29" s="7">
        <f t="shared" si="0"/>
        <v>201</v>
      </c>
      <c r="U29" s="7">
        <v>7</v>
      </c>
      <c r="V29" s="20">
        <v>8</v>
      </c>
    </row>
    <row r="30" spans="1:24" s="3" customFormat="1">
      <c r="A30" s="7">
        <v>20</v>
      </c>
      <c r="B30" s="7" t="s">
        <v>54</v>
      </c>
      <c r="C30" s="7" t="s">
        <v>52</v>
      </c>
      <c r="D30" s="7">
        <v>21</v>
      </c>
      <c r="E30" s="8">
        <v>26</v>
      </c>
      <c r="F30" s="7"/>
      <c r="G30" s="8"/>
      <c r="H30" s="7">
        <v>9.3699999999999992</v>
      </c>
      <c r="I30" s="8">
        <v>52</v>
      </c>
      <c r="J30" s="13" t="s">
        <v>55</v>
      </c>
      <c r="K30" s="8">
        <v>45</v>
      </c>
      <c r="L30" s="7">
        <v>2</v>
      </c>
      <c r="M30" s="8">
        <v>14</v>
      </c>
      <c r="N30" s="7">
        <v>165</v>
      </c>
      <c r="O30" s="8">
        <v>32</v>
      </c>
      <c r="P30" s="7">
        <v>28</v>
      </c>
      <c r="Q30" s="8">
        <v>14</v>
      </c>
      <c r="R30" s="8">
        <v>0</v>
      </c>
      <c r="S30" s="7">
        <v>0</v>
      </c>
      <c r="T30" s="7">
        <f t="shared" si="0"/>
        <v>183</v>
      </c>
      <c r="U30" s="7">
        <v>7</v>
      </c>
      <c r="V30" s="20">
        <v>9</v>
      </c>
    </row>
    <row r="31" spans="1:24" s="3" customFormat="1">
      <c r="A31" s="7">
        <v>21</v>
      </c>
      <c r="B31" s="7" t="s">
        <v>51</v>
      </c>
      <c r="C31" s="7" t="s">
        <v>52</v>
      </c>
      <c r="D31" s="7">
        <v>21</v>
      </c>
      <c r="E31" s="8">
        <v>26</v>
      </c>
      <c r="F31" s="7"/>
      <c r="G31" s="8"/>
      <c r="H31" s="7">
        <v>9.65</v>
      </c>
      <c r="I31" s="8">
        <v>43</v>
      </c>
      <c r="J31" s="13" t="s">
        <v>53</v>
      </c>
      <c r="K31" s="8">
        <v>41</v>
      </c>
      <c r="L31" s="7">
        <v>3</v>
      </c>
      <c r="M31" s="8">
        <v>16</v>
      </c>
      <c r="N31" s="7">
        <v>144</v>
      </c>
      <c r="O31" s="8">
        <v>24</v>
      </c>
      <c r="P31" s="7">
        <v>29</v>
      </c>
      <c r="Q31" s="8">
        <v>14</v>
      </c>
      <c r="R31" s="8">
        <v>0</v>
      </c>
      <c r="S31" s="7">
        <v>0</v>
      </c>
      <c r="T31" s="7">
        <f t="shared" si="0"/>
        <v>164</v>
      </c>
      <c r="U31" s="7">
        <v>7</v>
      </c>
      <c r="V31" s="20">
        <v>10</v>
      </c>
      <c r="W31" s="15"/>
      <c r="X31" s="15"/>
    </row>
    <row r="32" spans="1:24" s="3" customFormat="1">
      <c r="A32" s="7">
        <v>22</v>
      </c>
      <c r="B32" s="7" t="s">
        <v>63</v>
      </c>
      <c r="C32" s="7" t="s">
        <v>25</v>
      </c>
      <c r="D32" s="7">
        <v>16</v>
      </c>
      <c r="E32" s="8">
        <v>18</v>
      </c>
      <c r="F32" s="7">
        <v>4.84</v>
      </c>
      <c r="G32" s="8"/>
      <c r="H32" s="7"/>
      <c r="I32" s="8"/>
      <c r="J32" s="13" t="s">
        <v>53</v>
      </c>
      <c r="K32" s="8">
        <v>41</v>
      </c>
      <c r="L32" s="7">
        <v>19</v>
      </c>
      <c r="M32" s="8">
        <v>48</v>
      </c>
      <c r="N32" s="7">
        <v>178</v>
      </c>
      <c r="O32" s="8">
        <v>39</v>
      </c>
      <c r="P32" s="7">
        <v>32</v>
      </c>
      <c r="Q32" s="8">
        <v>17</v>
      </c>
      <c r="R32" s="8">
        <v>6</v>
      </c>
      <c r="S32" s="7">
        <v>12</v>
      </c>
      <c r="T32" s="7">
        <v>175</v>
      </c>
      <c r="U32" s="7">
        <v>6</v>
      </c>
      <c r="V32" s="20">
        <v>11</v>
      </c>
      <c r="W32" s="18"/>
      <c r="X32" s="15"/>
    </row>
    <row r="33" spans="1:22" s="3" customFormat="1" ht="9" customHeight="1">
      <c r="E33" s="4"/>
      <c r="G33" s="4"/>
      <c r="I33" s="4"/>
      <c r="K33" s="4"/>
      <c r="M33" s="4"/>
      <c r="O33" s="4"/>
      <c r="Q33" s="4"/>
      <c r="R33" s="4"/>
      <c r="S33" s="4"/>
    </row>
    <row r="34" spans="1:22" s="3" customFormat="1">
      <c r="A34" s="61" t="s">
        <v>67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1:22" s="3" customFormat="1" ht="26.25">
      <c r="A35" s="6" t="s">
        <v>0</v>
      </c>
      <c r="B35" s="6" t="s">
        <v>1</v>
      </c>
      <c r="C35" s="6" t="s">
        <v>2</v>
      </c>
      <c r="D35" s="56" t="s">
        <v>69</v>
      </c>
      <c r="E35" s="56"/>
      <c r="F35" s="56"/>
      <c r="G35" s="56" t="s">
        <v>142</v>
      </c>
      <c r="H35" s="56"/>
      <c r="I35" s="56"/>
      <c r="J35" s="56" t="s">
        <v>44</v>
      </c>
      <c r="K35" s="56"/>
      <c r="L35" s="56"/>
      <c r="M35" s="59" t="s">
        <v>143</v>
      </c>
      <c r="N35" s="59"/>
      <c r="O35" s="59"/>
      <c r="P35" s="56" t="s">
        <v>9</v>
      </c>
      <c r="Q35" s="56"/>
      <c r="R35" s="56"/>
      <c r="S35" s="59" t="s">
        <v>144</v>
      </c>
      <c r="T35" s="59"/>
      <c r="U35" s="56" t="s">
        <v>145</v>
      </c>
      <c r="V35" s="56"/>
    </row>
    <row r="36" spans="1:22" s="3" customFormat="1">
      <c r="A36" s="7">
        <v>23</v>
      </c>
      <c r="B36" s="7" t="s">
        <v>68</v>
      </c>
      <c r="C36" s="7" t="s">
        <v>59</v>
      </c>
      <c r="D36" s="56">
        <v>39</v>
      </c>
      <c r="E36" s="56"/>
      <c r="F36" s="56"/>
      <c r="G36" s="56">
        <v>16.5</v>
      </c>
      <c r="H36" s="56"/>
      <c r="I36" s="56"/>
      <c r="J36" s="56" t="s">
        <v>55</v>
      </c>
      <c r="K36" s="56"/>
      <c r="L36" s="56"/>
      <c r="M36" s="56">
        <v>17</v>
      </c>
      <c r="N36" s="56"/>
      <c r="O36" s="56"/>
      <c r="P36" s="56">
        <v>178</v>
      </c>
      <c r="Q36" s="56"/>
      <c r="R36" s="56"/>
      <c r="S36" s="56">
        <v>41</v>
      </c>
      <c r="T36" s="56"/>
      <c r="U36" s="56">
        <v>20</v>
      </c>
      <c r="V36" s="56"/>
    </row>
    <row r="37" spans="1:22" s="3" customFormat="1" ht="14.25" customHeight="1">
      <c r="E37" s="4"/>
      <c r="G37" s="4"/>
      <c r="H37" s="14"/>
      <c r="I37" s="4"/>
      <c r="K37" s="4"/>
      <c r="M37" s="4"/>
      <c r="O37" s="4"/>
      <c r="Q37" s="4"/>
      <c r="R37" s="4"/>
      <c r="S37" s="4"/>
    </row>
    <row r="38" spans="1:22" s="3" customFormat="1" ht="14.45" customHeight="1">
      <c r="C38" s="55" t="s">
        <v>150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22" s="3" customFormat="1" ht="22.15" customHeight="1">
      <c r="C39" s="55" t="s">
        <v>151</v>
      </c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22" s="3" customFormat="1">
      <c r="D40" s="15"/>
      <c r="E40" s="17"/>
      <c r="F40" s="15"/>
      <c r="G40" s="17"/>
      <c r="H40" s="15"/>
      <c r="I40" s="17"/>
      <c r="J40" s="15"/>
      <c r="K40" s="4"/>
      <c r="M40" s="4"/>
      <c r="O40" s="4"/>
      <c r="Q40" s="4"/>
      <c r="R40" s="4"/>
      <c r="S40" s="4"/>
    </row>
    <row r="41" spans="1:22" s="3" customFormat="1">
      <c r="E41" s="4"/>
      <c r="G41" s="4"/>
      <c r="I41" s="4"/>
      <c r="K41" s="4"/>
      <c r="M41" s="4"/>
      <c r="O41" s="4"/>
      <c r="Q41" s="4"/>
      <c r="R41" s="4"/>
      <c r="S41" s="4"/>
    </row>
    <row r="42" spans="1:22" s="3" customFormat="1">
      <c r="E42" s="4"/>
      <c r="G42" s="4"/>
      <c r="I42" s="4"/>
      <c r="K42" s="4"/>
      <c r="M42" s="4"/>
      <c r="O42" s="4"/>
      <c r="Q42" s="4"/>
      <c r="R42" s="4"/>
      <c r="S42" s="4"/>
    </row>
    <row r="43" spans="1:22" s="3" customFormat="1">
      <c r="E43" s="4"/>
      <c r="G43" s="4"/>
      <c r="I43" s="4"/>
      <c r="K43" s="4"/>
      <c r="M43" s="4"/>
      <c r="O43" s="4"/>
      <c r="Q43" s="4"/>
      <c r="R43" s="4"/>
      <c r="S43" s="4"/>
    </row>
    <row r="44" spans="1:22" s="3" customFormat="1">
      <c r="E44" s="4"/>
      <c r="G44" s="4"/>
      <c r="I44" s="4"/>
      <c r="K44" s="4"/>
      <c r="M44" s="4"/>
      <c r="O44" s="4"/>
      <c r="Q44" s="4"/>
      <c r="R44" s="4"/>
      <c r="S44" s="4"/>
    </row>
    <row r="45" spans="1:22" s="3" customFormat="1">
      <c r="E45" s="4"/>
      <c r="G45" s="4"/>
      <c r="I45" s="4"/>
      <c r="K45" s="4"/>
      <c r="M45" s="4"/>
      <c r="O45" s="4"/>
      <c r="Q45" s="4"/>
      <c r="R45" s="4"/>
      <c r="S45" s="4"/>
    </row>
    <row r="46" spans="1:22" s="3" customFormat="1">
      <c r="E46" s="4"/>
      <c r="G46" s="4"/>
      <c r="I46" s="4"/>
      <c r="K46" s="4"/>
      <c r="M46" s="4"/>
      <c r="O46" s="4"/>
      <c r="Q46" s="4"/>
      <c r="R46" s="4"/>
      <c r="S46" s="4"/>
    </row>
    <row r="47" spans="1:22" s="3" customFormat="1">
      <c r="E47" s="4"/>
      <c r="G47" s="4"/>
      <c r="I47" s="4"/>
      <c r="K47" s="4"/>
      <c r="M47" s="4"/>
      <c r="O47" s="4"/>
      <c r="Q47" s="4"/>
      <c r="R47" s="4"/>
      <c r="S47" s="4"/>
    </row>
    <row r="48" spans="1:22" s="3" customFormat="1">
      <c r="E48" s="4"/>
      <c r="G48" s="4"/>
      <c r="I48" s="4"/>
      <c r="K48" s="4"/>
      <c r="M48" s="4"/>
      <c r="O48" s="4"/>
      <c r="Q48" s="4"/>
      <c r="R48" s="4"/>
      <c r="S48" s="4"/>
    </row>
    <row r="49" spans="5:19" s="3" customFormat="1">
      <c r="E49" s="4"/>
      <c r="G49" s="4"/>
      <c r="I49" s="4"/>
      <c r="K49" s="4"/>
      <c r="M49" s="4"/>
      <c r="O49" s="4"/>
      <c r="Q49" s="4"/>
      <c r="R49" s="4"/>
      <c r="S49" s="4"/>
    </row>
    <row r="50" spans="5:19" s="3" customFormat="1">
      <c r="E50" s="4"/>
      <c r="G50" s="4"/>
      <c r="I50" s="4"/>
      <c r="K50" s="4"/>
      <c r="M50" s="4"/>
      <c r="O50" s="4"/>
      <c r="Q50" s="4"/>
      <c r="R50" s="4"/>
      <c r="S50" s="4"/>
    </row>
    <row r="51" spans="5:19" s="3" customFormat="1">
      <c r="E51" s="4"/>
      <c r="G51" s="4"/>
      <c r="I51" s="4"/>
      <c r="K51" s="4"/>
      <c r="M51" s="4"/>
      <c r="O51" s="4"/>
      <c r="Q51" s="4"/>
      <c r="R51" s="4"/>
      <c r="S51" s="4"/>
    </row>
    <row r="52" spans="5:19" s="3" customFormat="1">
      <c r="E52" s="4"/>
      <c r="G52" s="4"/>
      <c r="I52" s="4"/>
      <c r="K52" s="4"/>
      <c r="M52" s="4"/>
      <c r="O52" s="4"/>
      <c r="Q52" s="4"/>
      <c r="R52" s="4"/>
      <c r="S52" s="4"/>
    </row>
    <row r="53" spans="5:19" s="3" customFormat="1">
      <c r="E53" s="4"/>
      <c r="G53" s="4"/>
      <c r="I53" s="4"/>
      <c r="K53" s="4"/>
      <c r="M53" s="4"/>
      <c r="O53" s="4"/>
      <c r="Q53" s="4"/>
      <c r="R53" s="4"/>
      <c r="S53" s="4"/>
    </row>
    <row r="54" spans="5:19" s="3" customFormat="1">
      <c r="E54" s="4"/>
      <c r="G54" s="4"/>
      <c r="I54" s="4"/>
      <c r="K54" s="4"/>
      <c r="M54" s="4"/>
      <c r="O54" s="4"/>
      <c r="Q54" s="4"/>
      <c r="R54" s="4"/>
      <c r="S54" s="4"/>
    </row>
    <row r="55" spans="5:19" s="3" customFormat="1">
      <c r="E55" s="4"/>
      <c r="G55" s="4"/>
      <c r="I55" s="4"/>
      <c r="K55" s="4"/>
      <c r="M55" s="4"/>
      <c r="O55" s="4"/>
      <c r="Q55" s="4"/>
      <c r="R55" s="4"/>
      <c r="S55" s="4"/>
    </row>
    <row r="56" spans="5:19" s="3" customFormat="1">
      <c r="E56" s="4"/>
      <c r="G56" s="4"/>
      <c r="I56" s="4"/>
      <c r="K56" s="4"/>
      <c r="M56" s="4"/>
      <c r="O56" s="4"/>
      <c r="Q56" s="4"/>
      <c r="R56" s="4"/>
      <c r="S56" s="4"/>
    </row>
    <row r="57" spans="5:19" s="3" customFormat="1">
      <c r="E57" s="4"/>
      <c r="G57" s="4"/>
      <c r="I57" s="4"/>
      <c r="K57" s="4"/>
      <c r="M57" s="4"/>
      <c r="O57" s="4"/>
      <c r="Q57" s="4"/>
      <c r="R57" s="4"/>
      <c r="S57" s="4"/>
    </row>
    <row r="58" spans="5:19" s="3" customFormat="1">
      <c r="E58" s="4"/>
      <c r="G58" s="4"/>
      <c r="I58" s="4"/>
      <c r="K58" s="4"/>
      <c r="M58" s="4"/>
      <c r="O58" s="4"/>
      <c r="Q58" s="4"/>
      <c r="R58" s="4"/>
      <c r="S58" s="4"/>
    </row>
    <row r="59" spans="5:19" s="3" customFormat="1">
      <c r="E59" s="4"/>
      <c r="G59" s="4"/>
      <c r="I59" s="4"/>
      <c r="K59" s="4"/>
      <c r="M59" s="4"/>
      <c r="O59" s="4"/>
      <c r="Q59" s="4"/>
      <c r="R59" s="4"/>
      <c r="S59" s="4"/>
    </row>
    <row r="60" spans="5:19" s="3" customFormat="1">
      <c r="E60" s="4"/>
      <c r="G60" s="4"/>
      <c r="I60" s="4"/>
      <c r="K60" s="4"/>
      <c r="M60" s="4"/>
      <c r="O60" s="4"/>
      <c r="Q60" s="4"/>
      <c r="R60" s="4"/>
      <c r="S60" s="4"/>
    </row>
    <row r="61" spans="5:19" s="3" customFormat="1">
      <c r="E61" s="4"/>
      <c r="G61" s="4"/>
      <c r="I61" s="4"/>
      <c r="K61" s="4"/>
      <c r="M61" s="4"/>
      <c r="O61" s="4"/>
      <c r="Q61" s="4"/>
      <c r="R61" s="4"/>
      <c r="S61" s="4"/>
    </row>
    <row r="62" spans="5:19" s="3" customFormat="1">
      <c r="E62" s="4"/>
      <c r="G62" s="4"/>
      <c r="I62" s="4"/>
      <c r="K62" s="4"/>
      <c r="M62" s="4"/>
      <c r="O62" s="4"/>
      <c r="Q62" s="4"/>
      <c r="R62" s="4"/>
      <c r="S62" s="4"/>
    </row>
    <row r="63" spans="5:19" s="3" customFormat="1">
      <c r="E63" s="4"/>
      <c r="G63" s="4"/>
      <c r="I63" s="4"/>
      <c r="K63" s="4"/>
      <c r="M63" s="4"/>
      <c r="O63" s="4"/>
      <c r="Q63" s="4"/>
      <c r="R63" s="4"/>
      <c r="S63" s="4"/>
    </row>
    <row r="64" spans="5:19" s="3" customFormat="1">
      <c r="E64" s="4"/>
      <c r="G64" s="4"/>
      <c r="I64" s="4"/>
      <c r="K64" s="4"/>
      <c r="M64" s="4"/>
      <c r="O64" s="4"/>
      <c r="Q64" s="4"/>
      <c r="R64" s="4"/>
      <c r="S64" s="4"/>
    </row>
    <row r="65" spans="5:19" s="3" customFormat="1">
      <c r="E65" s="4"/>
      <c r="G65" s="4"/>
      <c r="I65" s="4"/>
      <c r="K65" s="4"/>
      <c r="M65" s="4"/>
      <c r="O65" s="4"/>
      <c r="Q65" s="4"/>
      <c r="R65" s="4"/>
      <c r="S65" s="4"/>
    </row>
    <row r="66" spans="5:19" s="3" customFormat="1">
      <c r="E66" s="4"/>
      <c r="G66" s="4"/>
      <c r="I66" s="4"/>
      <c r="K66" s="4"/>
      <c r="M66" s="4"/>
      <c r="O66" s="4"/>
      <c r="Q66" s="4"/>
      <c r="R66" s="4"/>
      <c r="S66" s="4"/>
    </row>
    <row r="67" spans="5:19" s="3" customFormat="1">
      <c r="E67" s="4"/>
      <c r="G67" s="4"/>
      <c r="I67" s="4"/>
      <c r="K67" s="4"/>
      <c r="M67" s="4"/>
      <c r="O67" s="4"/>
      <c r="Q67" s="4"/>
      <c r="R67" s="4"/>
      <c r="S67" s="4"/>
    </row>
    <row r="68" spans="5:19" s="3" customFormat="1">
      <c r="E68" s="4"/>
      <c r="G68" s="4"/>
      <c r="I68" s="4"/>
      <c r="K68" s="4"/>
      <c r="M68" s="4"/>
      <c r="O68" s="4"/>
      <c r="Q68" s="4"/>
      <c r="R68" s="4"/>
      <c r="S68" s="4"/>
    </row>
    <row r="69" spans="5:19" s="3" customFormat="1">
      <c r="E69" s="4"/>
      <c r="G69" s="4"/>
      <c r="I69" s="4"/>
      <c r="K69" s="4"/>
      <c r="M69" s="4"/>
      <c r="O69" s="4"/>
      <c r="Q69" s="4"/>
      <c r="R69" s="4"/>
      <c r="S69" s="4"/>
    </row>
    <row r="70" spans="5:19" s="3" customFormat="1">
      <c r="E70" s="4"/>
      <c r="G70" s="4"/>
      <c r="I70" s="4"/>
      <c r="K70" s="4"/>
      <c r="M70" s="4"/>
      <c r="O70" s="4"/>
      <c r="Q70" s="4"/>
      <c r="R70" s="4"/>
      <c r="S70" s="4"/>
    </row>
    <row r="71" spans="5:19" s="3" customFormat="1">
      <c r="E71" s="4"/>
      <c r="G71" s="4"/>
      <c r="I71" s="4"/>
      <c r="K71" s="4"/>
      <c r="M71" s="4"/>
      <c r="O71" s="4"/>
      <c r="Q71" s="4"/>
      <c r="R71" s="4"/>
      <c r="S71" s="4"/>
    </row>
    <row r="72" spans="5:19" s="3" customFormat="1">
      <c r="E72" s="4"/>
      <c r="G72" s="4"/>
      <c r="I72" s="4"/>
      <c r="K72" s="4"/>
      <c r="M72" s="4"/>
      <c r="O72" s="4"/>
      <c r="Q72" s="4"/>
      <c r="R72" s="4"/>
      <c r="S72" s="4"/>
    </row>
    <row r="73" spans="5:19" s="3" customFormat="1">
      <c r="E73" s="4"/>
      <c r="G73" s="4"/>
      <c r="I73" s="4"/>
      <c r="K73" s="4"/>
      <c r="M73" s="4"/>
      <c r="O73" s="4"/>
      <c r="Q73" s="4"/>
      <c r="R73" s="4"/>
      <c r="S73" s="4"/>
    </row>
  </sheetData>
  <mergeCells count="30">
    <mergeCell ref="A1:V1"/>
    <mergeCell ref="O2:U2"/>
    <mergeCell ref="T4:V4"/>
    <mergeCell ref="T5:V5"/>
    <mergeCell ref="S35:T35"/>
    <mergeCell ref="A3:V3"/>
    <mergeCell ref="A13:V13"/>
    <mergeCell ref="A20:V20"/>
    <mergeCell ref="A34:V34"/>
    <mergeCell ref="D35:F35"/>
    <mergeCell ref="G35:I35"/>
    <mergeCell ref="J35:L35"/>
    <mergeCell ref="M35:O35"/>
    <mergeCell ref="P35:R35"/>
    <mergeCell ref="U35:V35"/>
    <mergeCell ref="T11:V11"/>
    <mergeCell ref="C38:S38"/>
    <mergeCell ref="C39:S39"/>
    <mergeCell ref="D36:F36"/>
    <mergeCell ref="S36:T36"/>
    <mergeCell ref="U36:V36"/>
    <mergeCell ref="G36:I36"/>
    <mergeCell ref="J36:L36"/>
    <mergeCell ref="M36:O36"/>
    <mergeCell ref="P36:R36"/>
    <mergeCell ref="T6:V6"/>
    <mergeCell ref="T7:V7"/>
    <mergeCell ref="T8:V8"/>
    <mergeCell ref="T9:V9"/>
    <mergeCell ref="T10:V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zoomScale="65" zoomScaleNormal="65" workbookViewId="0">
      <selection sqref="A1:X48"/>
    </sheetView>
  </sheetViews>
  <sheetFormatPr defaultRowHeight="15"/>
  <cols>
    <col min="1" max="1" width="4.5703125" customWidth="1"/>
    <col min="2" max="2" width="22" customWidth="1"/>
    <col min="3" max="3" width="17" customWidth="1"/>
    <col min="24" max="24" width="12" customWidth="1"/>
    <col min="25" max="25" width="11.140625" customWidth="1"/>
    <col min="26" max="26" width="8.28515625" customWidth="1"/>
  </cols>
  <sheetData>
    <row r="1" spans="1:26" ht="20.25">
      <c r="B1" s="74" t="s">
        <v>154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</row>
    <row r="2" spans="1:26" ht="0.6" customHeight="1"/>
    <row r="3" spans="1:26" ht="16.899999999999999" customHeight="1">
      <c r="A3" s="76" t="s">
        <v>70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22"/>
      <c r="Z3" s="22"/>
    </row>
    <row r="4" spans="1:26" ht="12.6" customHeight="1">
      <c r="A4" s="32"/>
      <c r="B4" s="32" t="s">
        <v>71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O4" s="27"/>
      <c r="P4" s="27"/>
      <c r="Q4" s="27"/>
      <c r="R4" s="27"/>
      <c r="S4" s="74" t="s">
        <v>72</v>
      </c>
      <c r="T4" s="74"/>
      <c r="U4" s="74"/>
      <c r="V4" s="32"/>
      <c r="W4" s="32"/>
      <c r="X4" s="32"/>
      <c r="Y4" s="1"/>
      <c r="Z4" s="1"/>
    </row>
    <row r="5" spans="1:26" ht="15" customHeight="1">
      <c r="A5" s="75" t="s">
        <v>73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23"/>
      <c r="Z5" s="23"/>
    </row>
    <row r="6" spans="1:26" ht="77.25">
      <c r="A6" s="6" t="s">
        <v>0</v>
      </c>
      <c r="B6" s="6" t="s">
        <v>1</v>
      </c>
      <c r="C6" s="6" t="s">
        <v>2</v>
      </c>
      <c r="D6" s="6" t="s">
        <v>14</v>
      </c>
      <c r="E6" s="9" t="s">
        <v>7</v>
      </c>
      <c r="F6" s="6" t="s">
        <v>3</v>
      </c>
      <c r="G6" s="9" t="s">
        <v>7</v>
      </c>
      <c r="H6" s="11" t="s">
        <v>6</v>
      </c>
      <c r="I6" s="9" t="s">
        <v>7</v>
      </c>
      <c r="J6" s="6" t="s">
        <v>152</v>
      </c>
      <c r="K6" s="9" t="s">
        <v>8</v>
      </c>
      <c r="L6" s="6" t="s">
        <v>9</v>
      </c>
      <c r="M6" s="9" t="s">
        <v>7</v>
      </c>
      <c r="N6" s="6" t="s">
        <v>10</v>
      </c>
      <c r="O6" s="9" t="s">
        <v>7</v>
      </c>
      <c r="P6" s="6" t="s">
        <v>11</v>
      </c>
      <c r="Q6" s="9" t="s">
        <v>7</v>
      </c>
      <c r="R6" s="6" t="s">
        <v>79</v>
      </c>
      <c r="S6" s="9" t="s">
        <v>7</v>
      </c>
      <c r="T6" s="6" t="s">
        <v>4</v>
      </c>
      <c r="U6" s="9" t="s">
        <v>7</v>
      </c>
      <c r="V6" s="9" t="s">
        <v>12</v>
      </c>
      <c r="W6" s="9" t="s">
        <v>107</v>
      </c>
      <c r="X6" s="6" t="s">
        <v>13</v>
      </c>
      <c r="Y6" s="16"/>
      <c r="Z6" s="16"/>
    </row>
    <row r="7" spans="1:26">
      <c r="A7" s="33">
        <v>1</v>
      </c>
      <c r="B7" s="33" t="s">
        <v>84</v>
      </c>
      <c r="C7" s="33" t="s">
        <v>17</v>
      </c>
      <c r="D7" s="33">
        <v>23</v>
      </c>
      <c r="E7" s="34">
        <v>32</v>
      </c>
      <c r="F7" s="33">
        <v>5.48</v>
      </c>
      <c r="G7" s="34">
        <v>55</v>
      </c>
      <c r="H7" s="35" t="s">
        <v>85</v>
      </c>
      <c r="I7" s="34">
        <v>59</v>
      </c>
      <c r="J7" s="33">
        <v>9</v>
      </c>
      <c r="K7" s="34">
        <v>52</v>
      </c>
      <c r="L7" s="33">
        <v>150</v>
      </c>
      <c r="M7" s="34">
        <v>35</v>
      </c>
      <c r="N7" s="33">
        <v>41</v>
      </c>
      <c r="O7" s="34">
        <v>42</v>
      </c>
      <c r="P7" s="33"/>
      <c r="Q7" s="34"/>
      <c r="R7" s="34">
        <v>2</v>
      </c>
      <c r="S7" s="34">
        <v>18</v>
      </c>
      <c r="T7" s="34"/>
      <c r="U7" s="34"/>
      <c r="V7" s="34">
        <f>SUM(E7,G7,I7,K7,M7,O7,S7,)</f>
        <v>293</v>
      </c>
      <c r="W7" s="34">
        <v>7</v>
      </c>
      <c r="X7" s="50">
        <v>1</v>
      </c>
      <c r="Y7" s="24"/>
      <c r="Z7" s="24"/>
    </row>
    <row r="8" spans="1:26">
      <c r="A8" s="33">
        <v>2</v>
      </c>
      <c r="B8" s="33" t="s">
        <v>82</v>
      </c>
      <c r="C8" s="33" t="s">
        <v>25</v>
      </c>
      <c r="D8" s="33">
        <v>9</v>
      </c>
      <c r="E8" s="34">
        <v>6</v>
      </c>
      <c r="F8" s="33">
        <v>5.58</v>
      </c>
      <c r="G8" s="34">
        <v>50</v>
      </c>
      <c r="H8" s="35" t="s">
        <v>83</v>
      </c>
      <c r="I8" s="34">
        <v>60</v>
      </c>
      <c r="J8" s="33">
        <v>3</v>
      </c>
      <c r="K8" s="34">
        <v>34</v>
      </c>
      <c r="L8" s="33">
        <v>134</v>
      </c>
      <c r="M8" s="34">
        <v>27</v>
      </c>
      <c r="N8" s="33">
        <v>42</v>
      </c>
      <c r="O8" s="34">
        <v>44</v>
      </c>
      <c r="P8" s="33">
        <v>20</v>
      </c>
      <c r="Q8" s="34">
        <v>50</v>
      </c>
      <c r="R8" s="34"/>
      <c r="S8" s="34"/>
      <c r="T8" s="34"/>
      <c r="U8" s="34"/>
      <c r="V8" s="34">
        <f>SUM(E8,G8,I8,K8,M8,O8,Q8,)</f>
        <v>271</v>
      </c>
      <c r="W8" s="34">
        <v>7</v>
      </c>
      <c r="X8" s="51">
        <v>2</v>
      </c>
      <c r="Y8" s="25"/>
      <c r="Z8" s="25"/>
    </row>
    <row r="9" spans="1:26">
      <c r="A9" s="33">
        <v>3</v>
      </c>
      <c r="B9" s="33" t="s">
        <v>86</v>
      </c>
      <c r="C9" s="33" t="s">
        <v>87</v>
      </c>
      <c r="D9" s="33">
        <v>21</v>
      </c>
      <c r="E9" s="34">
        <v>28</v>
      </c>
      <c r="F9" s="33">
        <v>5.93</v>
      </c>
      <c r="G9" s="34">
        <v>34</v>
      </c>
      <c r="H9" s="35" t="s">
        <v>88</v>
      </c>
      <c r="I9" s="34">
        <v>44</v>
      </c>
      <c r="J9" s="33">
        <v>13</v>
      </c>
      <c r="K9" s="34">
        <v>64</v>
      </c>
      <c r="L9" s="33">
        <v>158</v>
      </c>
      <c r="M9" s="34">
        <v>39</v>
      </c>
      <c r="N9" s="33">
        <v>45</v>
      </c>
      <c r="O9" s="34">
        <v>50</v>
      </c>
      <c r="P9" s="33"/>
      <c r="Q9" s="34"/>
      <c r="R9" s="34">
        <v>1</v>
      </c>
      <c r="S9" s="34">
        <v>10</v>
      </c>
      <c r="T9" s="34"/>
      <c r="U9" s="34"/>
      <c r="V9" s="34">
        <f>SUM(E9,G9,I9,K9,M9,O9,S9,)</f>
        <v>269</v>
      </c>
      <c r="W9" s="34">
        <v>7</v>
      </c>
      <c r="X9" s="51">
        <v>3</v>
      </c>
      <c r="Y9" s="25"/>
      <c r="Z9" s="25"/>
    </row>
    <row r="10" spans="1:26">
      <c r="A10" s="33">
        <v>4</v>
      </c>
      <c r="B10" s="33" t="s">
        <v>80</v>
      </c>
      <c r="C10" s="33" t="s">
        <v>25</v>
      </c>
      <c r="D10" s="33">
        <v>9</v>
      </c>
      <c r="E10" s="34">
        <v>6</v>
      </c>
      <c r="F10" s="33">
        <v>5.9</v>
      </c>
      <c r="G10" s="34">
        <v>38</v>
      </c>
      <c r="H10" s="35" t="s">
        <v>81</v>
      </c>
      <c r="I10" s="34">
        <v>42</v>
      </c>
      <c r="J10" s="33">
        <v>4</v>
      </c>
      <c r="K10" s="34">
        <v>37</v>
      </c>
      <c r="L10" s="33">
        <v>147</v>
      </c>
      <c r="M10" s="34">
        <v>33</v>
      </c>
      <c r="N10" s="33">
        <v>46</v>
      </c>
      <c r="O10" s="34">
        <v>52</v>
      </c>
      <c r="P10" s="33"/>
      <c r="Q10" s="34"/>
      <c r="R10" s="34">
        <v>9</v>
      </c>
      <c r="S10" s="34">
        <v>56</v>
      </c>
      <c r="T10" s="34"/>
      <c r="U10" s="34"/>
      <c r="V10" s="34">
        <f>SUM(E10,G10,I10,K10,M10,O10,S10,)</f>
        <v>264</v>
      </c>
      <c r="W10" s="34">
        <v>7</v>
      </c>
      <c r="X10" s="51">
        <v>4</v>
      </c>
      <c r="Y10" s="25"/>
      <c r="Z10" s="25"/>
    </row>
    <row r="11" spans="1:26">
      <c r="A11" s="33">
        <v>5</v>
      </c>
      <c r="B11" s="33" t="s">
        <v>156</v>
      </c>
      <c r="C11" s="33" t="s">
        <v>25</v>
      </c>
      <c r="D11" s="33">
        <v>14</v>
      </c>
      <c r="E11" s="34">
        <v>14</v>
      </c>
      <c r="F11" s="33">
        <v>6.49</v>
      </c>
      <c r="G11" s="34">
        <v>17</v>
      </c>
      <c r="H11" s="35" t="s">
        <v>157</v>
      </c>
      <c r="I11" s="34">
        <v>42</v>
      </c>
      <c r="J11" s="33">
        <v>6</v>
      </c>
      <c r="K11" s="34">
        <v>43</v>
      </c>
      <c r="L11" s="33">
        <v>128</v>
      </c>
      <c r="M11" s="34">
        <v>24</v>
      </c>
      <c r="N11" s="33">
        <v>48</v>
      </c>
      <c r="O11" s="34">
        <v>56</v>
      </c>
      <c r="P11" s="33">
        <v>20</v>
      </c>
      <c r="Q11" s="34">
        <v>50</v>
      </c>
      <c r="R11" s="34"/>
      <c r="S11" s="34"/>
      <c r="T11" s="34"/>
      <c r="U11" s="34"/>
      <c r="V11" s="34">
        <v>246</v>
      </c>
      <c r="W11" s="34">
        <v>7</v>
      </c>
      <c r="X11" s="51">
        <v>5</v>
      </c>
      <c r="Y11" s="25"/>
      <c r="Z11" s="25"/>
    </row>
    <row r="12" spans="1:26">
      <c r="A12" s="34">
        <v>6</v>
      </c>
      <c r="B12" s="33" t="s">
        <v>77</v>
      </c>
      <c r="C12" s="33" t="s">
        <v>25</v>
      </c>
      <c r="D12" s="34">
        <v>5</v>
      </c>
      <c r="E12" s="34">
        <v>3</v>
      </c>
      <c r="F12" s="34">
        <v>6.62</v>
      </c>
      <c r="G12" s="34">
        <v>13</v>
      </c>
      <c r="H12" s="36" t="s">
        <v>78</v>
      </c>
      <c r="I12" s="34">
        <v>24</v>
      </c>
      <c r="J12" s="34">
        <v>5</v>
      </c>
      <c r="K12" s="34">
        <v>40</v>
      </c>
      <c r="L12" s="34">
        <v>110</v>
      </c>
      <c r="M12" s="34">
        <v>16</v>
      </c>
      <c r="N12" s="34">
        <v>24</v>
      </c>
      <c r="O12" s="34">
        <v>24</v>
      </c>
      <c r="P12" s="34">
        <v>4</v>
      </c>
      <c r="Q12" s="34">
        <v>12</v>
      </c>
      <c r="R12" s="34"/>
      <c r="S12" s="34"/>
      <c r="T12" s="34"/>
      <c r="U12" s="34"/>
      <c r="V12" s="34">
        <f>SUM(E12,G12,I12,K12,M12,O12,Q12,)</f>
        <v>132</v>
      </c>
      <c r="W12" s="34">
        <v>7</v>
      </c>
      <c r="X12" s="51">
        <v>5</v>
      </c>
      <c r="Y12" s="25"/>
      <c r="Z12" s="25"/>
    </row>
    <row r="13" spans="1:26" s="49" customFormat="1">
      <c r="A13" s="45">
        <v>7</v>
      </c>
      <c r="B13" s="45" t="s">
        <v>89</v>
      </c>
      <c r="C13" s="45" t="s">
        <v>29</v>
      </c>
      <c r="D13" s="45">
        <v>18</v>
      </c>
      <c r="E13" s="46">
        <v>22</v>
      </c>
      <c r="F13" s="45"/>
      <c r="G13" s="46"/>
      <c r="H13" s="47" t="s">
        <v>90</v>
      </c>
      <c r="I13" s="46">
        <v>65</v>
      </c>
      <c r="J13" s="45"/>
      <c r="K13" s="46"/>
      <c r="L13" s="45">
        <v>154</v>
      </c>
      <c r="M13" s="46">
        <v>37</v>
      </c>
      <c r="N13" s="45">
        <v>49</v>
      </c>
      <c r="O13" s="46">
        <v>58</v>
      </c>
      <c r="P13" s="45"/>
      <c r="Q13" s="46"/>
      <c r="R13" s="46">
        <v>23</v>
      </c>
      <c r="S13" s="46">
        <v>90</v>
      </c>
      <c r="T13" s="46">
        <v>10.85</v>
      </c>
      <c r="U13" s="46">
        <v>33</v>
      </c>
      <c r="V13" s="46">
        <f>SUM(E13,I13,M13,O13,S13,U13,)</f>
        <v>305</v>
      </c>
      <c r="W13" s="46">
        <v>6</v>
      </c>
      <c r="X13" s="52">
        <v>6</v>
      </c>
      <c r="Y13" s="48"/>
      <c r="Z13" s="48"/>
    </row>
    <row r="14" spans="1:26" ht="4.9000000000000004" customHeight="1">
      <c r="A14" s="38"/>
      <c r="B14" s="38"/>
      <c r="C14" s="38"/>
      <c r="D14" s="38"/>
      <c r="E14" s="39"/>
      <c r="F14" s="38"/>
      <c r="G14" s="39"/>
      <c r="H14" s="38"/>
      <c r="I14" s="39"/>
      <c r="J14" s="38"/>
      <c r="K14" s="39"/>
      <c r="L14" s="38"/>
      <c r="M14" s="39"/>
      <c r="N14" s="38"/>
      <c r="O14" s="39"/>
      <c r="P14" s="38"/>
      <c r="Q14" s="39"/>
      <c r="R14" s="39"/>
      <c r="S14" s="39"/>
      <c r="T14" s="39"/>
      <c r="U14" s="39"/>
      <c r="V14" s="39"/>
      <c r="W14" s="39"/>
      <c r="X14" s="38"/>
      <c r="Y14" s="15"/>
      <c r="Z14" s="15"/>
    </row>
    <row r="15" spans="1:26" ht="13.15" customHeight="1">
      <c r="A15" s="75" t="s">
        <v>74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5"/>
      <c r="Z15" s="5"/>
    </row>
    <row r="16" spans="1:26" ht="87.6" customHeight="1">
      <c r="A16" s="6" t="s">
        <v>0</v>
      </c>
      <c r="B16" s="6" t="s">
        <v>1</v>
      </c>
      <c r="C16" s="6" t="s">
        <v>2</v>
      </c>
      <c r="D16" s="6" t="s">
        <v>14</v>
      </c>
      <c r="E16" s="9" t="s">
        <v>7</v>
      </c>
      <c r="F16" s="21" t="s">
        <v>3</v>
      </c>
      <c r="G16" s="9" t="s">
        <v>7</v>
      </c>
      <c r="H16" s="6" t="s">
        <v>4</v>
      </c>
      <c r="I16" s="9" t="s">
        <v>7</v>
      </c>
      <c r="J16" s="11" t="s">
        <v>33</v>
      </c>
      <c r="K16" s="9" t="s">
        <v>7</v>
      </c>
      <c r="L16" s="6" t="s">
        <v>152</v>
      </c>
      <c r="M16" s="9" t="s">
        <v>8</v>
      </c>
      <c r="N16" s="6" t="s">
        <v>9</v>
      </c>
      <c r="O16" s="9" t="s">
        <v>7</v>
      </c>
      <c r="P16" s="6" t="s">
        <v>10</v>
      </c>
      <c r="Q16" s="9" t="s">
        <v>7</v>
      </c>
      <c r="R16" s="6" t="s">
        <v>79</v>
      </c>
      <c r="S16" s="9" t="s">
        <v>7</v>
      </c>
      <c r="T16" s="9" t="s">
        <v>11</v>
      </c>
      <c r="U16" s="6" t="s">
        <v>7</v>
      </c>
      <c r="V16" s="6" t="s">
        <v>12</v>
      </c>
      <c r="W16" s="9" t="s">
        <v>107</v>
      </c>
      <c r="X16" s="6" t="s">
        <v>13</v>
      </c>
      <c r="Y16" s="16"/>
      <c r="Z16" s="16"/>
    </row>
    <row r="17" spans="1:26">
      <c r="A17" s="33">
        <v>7</v>
      </c>
      <c r="B17" s="33" t="s">
        <v>91</v>
      </c>
      <c r="C17" s="33" t="s">
        <v>36</v>
      </c>
      <c r="D17" s="33">
        <v>37</v>
      </c>
      <c r="E17" s="34">
        <v>54</v>
      </c>
      <c r="F17" s="37"/>
      <c r="G17" s="34"/>
      <c r="H17" s="33">
        <v>9.6199999999999992</v>
      </c>
      <c r="I17" s="34">
        <v>40</v>
      </c>
      <c r="J17" s="35" t="s">
        <v>92</v>
      </c>
      <c r="K17" s="34">
        <v>57</v>
      </c>
      <c r="L17" s="33">
        <v>11</v>
      </c>
      <c r="M17" s="34">
        <v>43</v>
      </c>
      <c r="N17" s="33">
        <v>183</v>
      </c>
      <c r="O17" s="34">
        <v>41</v>
      </c>
      <c r="P17" s="33">
        <v>51</v>
      </c>
      <c r="Q17" s="34">
        <v>42</v>
      </c>
      <c r="R17" s="34">
        <v>7</v>
      </c>
      <c r="S17" s="34">
        <v>26</v>
      </c>
      <c r="T17" s="34"/>
      <c r="U17" s="34"/>
      <c r="V17" s="34">
        <f>SUM(E17,I17,K17,M17,O17,Q17,S17,)</f>
        <v>303</v>
      </c>
      <c r="W17" s="34">
        <v>7</v>
      </c>
      <c r="X17" s="51">
        <v>1</v>
      </c>
      <c r="Y17" s="25"/>
      <c r="Z17" s="25"/>
    </row>
    <row r="18" spans="1:26">
      <c r="A18" s="33">
        <v>8</v>
      </c>
      <c r="B18" s="33" t="s">
        <v>93</v>
      </c>
      <c r="C18" s="33" t="s">
        <v>36</v>
      </c>
      <c r="D18" s="33">
        <v>26</v>
      </c>
      <c r="E18" s="34">
        <v>32</v>
      </c>
      <c r="F18" s="37"/>
      <c r="G18" s="34"/>
      <c r="H18" s="33">
        <v>10</v>
      </c>
      <c r="I18" s="34">
        <v>34</v>
      </c>
      <c r="J18" s="35" t="s">
        <v>94</v>
      </c>
      <c r="K18" s="34">
        <v>56</v>
      </c>
      <c r="L18" s="33">
        <v>13</v>
      </c>
      <c r="M18" s="34">
        <v>49</v>
      </c>
      <c r="N18" s="33">
        <v>192</v>
      </c>
      <c r="O18" s="34">
        <v>46</v>
      </c>
      <c r="P18" s="33">
        <v>42</v>
      </c>
      <c r="Q18" s="34">
        <v>32</v>
      </c>
      <c r="R18" s="34">
        <v>5</v>
      </c>
      <c r="S18" s="34">
        <v>18</v>
      </c>
      <c r="T18" s="34"/>
      <c r="U18" s="34"/>
      <c r="V18" s="34">
        <f>SUM(E18,I18,K18,M18,O18,Q18,S18,)</f>
        <v>267</v>
      </c>
      <c r="W18" s="34">
        <v>7</v>
      </c>
      <c r="X18" s="51">
        <v>2</v>
      </c>
      <c r="Y18" s="25"/>
      <c r="Z18" s="25"/>
    </row>
    <row r="19" spans="1:26">
      <c r="A19" s="33">
        <v>9</v>
      </c>
      <c r="B19" s="33" t="s">
        <v>95</v>
      </c>
      <c r="C19" s="33" t="s">
        <v>36</v>
      </c>
      <c r="D19" s="33">
        <v>25</v>
      </c>
      <c r="E19" s="34">
        <v>30</v>
      </c>
      <c r="F19" s="37"/>
      <c r="G19" s="34"/>
      <c r="H19" s="33">
        <v>10.01</v>
      </c>
      <c r="I19" s="34">
        <v>32</v>
      </c>
      <c r="J19" s="35" t="s">
        <v>96</v>
      </c>
      <c r="K19" s="34">
        <v>43</v>
      </c>
      <c r="L19" s="33">
        <v>8</v>
      </c>
      <c r="M19" s="34">
        <v>34</v>
      </c>
      <c r="N19" s="33">
        <v>172</v>
      </c>
      <c r="O19" s="34">
        <v>36</v>
      </c>
      <c r="P19" s="33">
        <v>27</v>
      </c>
      <c r="Q19" s="34">
        <v>17</v>
      </c>
      <c r="R19" s="34">
        <v>1</v>
      </c>
      <c r="S19" s="34">
        <v>2</v>
      </c>
      <c r="T19" s="34"/>
      <c r="U19" s="34"/>
      <c r="V19" s="34">
        <f>SUM(E19,I19,K19,M19,O19,Q19,S19,)</f>
        <v>194</v>
      </c>
      <c r="W19" s="34">
        <v>7</v>
      </c>
      <c r="X19" s="51">
        <v>3</v>
      </c>
      <c r="Y19" s="25"/>
      <c r="Z19" s="25"/>
    </row>
    <row r="20" spans="1:26">
      <c r="A20" s="33">
        <v>10</v>
      </c>
      <c r="B20" s="33" t="s">
        <v>97</v>
      </c>
      <c r="C20" s="33" t="s">
        <v>29</v>
      </c>
      <c r="D20" s="33">
        <v>25</v>
      </c>
      <c r="E20" s="34">
        <v>30</v>
      </c>
      <c r="F20" s="37"/>
      <c r="G20" s="34"/>
      <c r="H20" s="33">
        <v>9.34</v>
      </c>
      <c r="I20" s="34">
        <v>46</v>
      </c>
      <c r="J20" s="35" t="s">
        <v>98</v>
      </c>
      <c r="K20" s="34">
        <v>49</v>
      </c>
      <c r="L20" s="33"/>
      <c r="M20" s="34"/>
      <c r="N20" s="33">
        <v>180</v>
      </c>
      <c r="O20" s="34">
        <v>40</v>
      </c>
      <c r="P20" s="33">
        <v>50</v>
      </c>
      <c r="Q20" s="34">
        <v>40</v>
      </c>
      <c r="R20" s="34"/>
      <c r="S20" s="34"/>
      <c r="T20" s="34">
        <v>13</v>
      </c>
      <c r="U20" s="34">
        <v>123</v>
      </c>
      <c r="V20" s="34">
        <f>SUM(E20,I20,K20,O20,Q20,U20,)</f>
        <v>328</v>
      </c>
      <c r="W20" s="34">
        <v>6</v>
      </c>
      <c r="X20" s="51">
        <v>4</v>
      </c>
      <c r="Y20" s="25"/>
      <c r="Z20" s="25"/>
    </row>
    <row r="21" spans="1:26">
      <c r="A21" s="33">
        <v>11</v>
      </c>
      <c r="B21" s="33" t="s">
        <v>105</v>
      </c>
      <c r="C21" s="33" t="s">
        <v>52</v>
      </c>
      <c r="D21" s="33">
        <v>36</v>
      </c>
      <c r="E21" s="34">
        <v>52</v>
      </c>
      <c r="F21" s="45">
        <v>5.31</v>
      </c>
      <c r="G21" s="34"/>
      <c r="H21" s="33"/>
      <c r="I21" s="34"/>
      <c r="J21" s="35" t="s">
        <v>106</v>
      </c>
      <c r="K21" s="34">
        <v>54</v>
      </c>
      <c r="L21" s="33">
        <v>5</v>
      </c>
      <c r="M21" s="34">
        <v>25</v>
      </c>
      <c r="N21" s="33">
        <v>168</v>
      </c>
      <c r="O21" s="34">
        <v>34</v>
      </c>
      <c r="P21" s="33">
        <v>42</v>
      </c>
      <c r="Q21" s="34">
        <v>32</v>
      </c>
      <c r="R21" s="34">
        <v>6</v>
      </c>
      <c r="S21" s="34">
        <v>22</v>
      </c>
      <c r="T21" s="34"/>
      <c r="U21" s="34"/>
      <c r="V21" s="34">
        <f>SUM(E21,K21,M21,O21,Q21,S21,)</f>
        <v>219</v>
      </c>
      <c r="W21" s="34">
        <v>6</v>
      </c>
      <c r="X21" s="51">
        <v>5</v>
      </c>
      <c r="Y21" s="25"/>
      <c r="Z21" s="25"/>
    </row>
    <row r="22" spans="1:26">
      <c r="A22" s="33">
        <v>12</v>
      </c>
      <c r="B22" s="33" t="s">
        <v>103</v>
      </c>
      <c r="C22" s="33" t="s">
        <v>41</v>
      </c>
      <c r="D22" s="33">
        <v>37</v>
      </c>
      <c r="E22" s="34">
        <v>54</v>
      </c>
      <c r="F22" s="45">
        <v>5.16</v>
      </c>
      <c r="G22" s="34"/>
      <c r="H22" s="33"/>
      <c r="I22" s="34"/>
      <c r="J22" s="35" t="s">
        <v>104</v>
      </c>
      <c r="K22" s="34">
        <v>46</v>
      </c>
      <c r="L22" s="33">
        <v>9</v>
      </c>
      <c r="M22" s="34">
        <v>37</v>
      </c>
      <c r="N22" s="33">
        <v>165</v>
      </c>
      <c r="O22" s="34">
        <v>32</v>
      </c>
      <c r="P22" s="33">
        <v>43</v>
      </c>
      <c r="Q22" s="34">
        <v>33</v>
      </c>
      <c r="R22" s="34"/>
      <c r="S22" s="34"/>
      <c r="T22" s="34">
        <v>0</v>
      </c>
      <c r="U22" s="34">
        <v>0</v>
      </c>
      <c r="V22" s="34">
        <f>SUM(E22,K22,M22,O22,Q22,U22,)</f>
        <v>202</v>
      </c>
      <c r="W22" s="34">
        <v>6</v>
      </c>
      <c r="X22" s="51">
        <v>6</v>
      </c>
      <c r="Y22" s="25"/>
      <c r="Z22" s="25"/>
    </row>
    <row r="23" spans="1:26">
      <c r="A23" s="33">
        <v>13</v>
      </c>
      <c r="B23" s="33" t="s">
        <v>99</v>
      </c>
      <c r="C23" s="33" t="s">
        <v>29</v>
      </c>
      <c r="D23" s="33">
        <v>25</v>
      </c>
      <c r="E23" s="34">
        <v>30</v>
      </c>
      <c r="F23" s="37"/>
      <c r="G23" s="34"/>
      <c r="H23" s="33">
        <v>10.029999999999999</v>
      </c>
      <c r="I23" s="34">
        <v>32</v>
      </c>
      <c r="J23" s="35" t="s">
        <v>100</v>
      </c>
      <c r="K23" s="34">
        <v>57</v>
      </c>
      <c r="L23" s="33"/>
      <c r="M23" s="34"/>
      <c r="N23" s="33">
        <v>157</v>
      </c>
      <c r="O23" s="34">
        <v>29</v>
      </c>
      <c r="P23" s="33">
        <v>41</v>
      </c>
      <c r="Q23" s="34">
        <v>31</v>
      </c>
      <c r="R23" s="34"/>
      <c r="S23" s="34"/>
      <c r="T23" s="34">
        <v>22</v>
      </c>
      <c r="U23" s="34">
        <v>22</v>
      </c>
      <c r="V23" s="34">
        <f>SUM(E23,I23,K23,O23,Q23,U23,)</f>
        <v>201</v>
      </c>
      <c r="W23" s="34">
        <v>6</v>
      </c>
      <c r="X23" s="51">
        <v>7</v>
      </c>
      <c r="Y23" s="25"/>
      <c r="Z23" s="25"/>
    </row>
    <row r="24" spans="1:26">
      <c r="A24" s="33">
        <v>14</v>
      </c>
      <c r="B24" s="33" t="s">
        <v>101</v>
      </c>
      <c r="C24" s="33" t="s">
        <v>29</v>
      </c>
      <c r="D24" s="33">
        <v>21</v>
      </c>
      <c r="E24" s="34">
        <v>22</v>
      </c>
      <c r="F24" s="37"/>
      <c r="G24" s="34"/>
      <c r="H24" s="33">
        <v>9.6199999999999992</v>
      </c>
      <c r="I24" s="34">
        <v>40</v>
      </c>
      <c r="J24" s="35" t="s">
        <v>102</v>
      </c>
      <c r="K24" s="34">
        <v>42</v>
      </c>
      <c r="L24" s="33"/>
      <c r="M24" s="34"/>
      <c r="N24" s="33">
        <v>177</v>
      </c>
      <c r="O24" s="34">
        <v>38</v>
      </c>
      <c r="P24" s="33">
        <v>33</v>
      </c>
      <c r="Q24" s="34">
        <v>23</v>
      </c>
      <c r="R24" s="34"/>
      <c r="S24" s="34"/>
      <c r="T24" s="34">
        <v>10</v>
      </c>
      <c r="U24" s="34">
        <v>10</v>
      </c>
      <c r="V24" s="34">
        <f>SUM(E24,I24,K24,O24,Q24,U24,)</f>
        <v>175</v>
      </c>
      <c r="W24" s="34">
        <v>6</v>
      </c>
      <c r="X24" s="51">
        <v>8</v>
      </c>
      <c r="Y24" s="25"/>
      <c r="Z24" s="25"/>
    </row>
    <row r="25" spans="1:26" ht="5.45" customHeight="1">
      <c r="A25" s="38"/>
      <c r="B25" s="38"/>
      <c r="C25" s="38"/>
      <c r="D25" s="38"/>
      <c r="E25" s="39"/>
      <c r="F25" s="38"/>
      <c r="G25" s="39"/>
      <c r="H25" s="38"/>
      <c r="I25" s="39"/>
      <c r="J25" s="38"/>
      <c r="K25" s="39"/>
      <c r="L25" s="38"/>
      <c r="M25" s="39"/>
      <c r="N25" s="38"/>
      <c r="O25" s="39"/>
      <c r="P25" s="38"/>
      <c r="Q25" s="39"/>
      <c r="R25" s="39"/>
      <c r="S25" s="39"/>
      <c r="T25" s="39"/>
      <c r="U25" s="39"/>
      <c r="V25" s="39"/>
      <c r="W25" s="39"/>
      <c r="X25" s="38"/>
      <c r="Y25" s="3"/>
      <c r="Z25" s="3"/>
    </row>
    <row r="26" spans="1:26" ht="15" customHeight="1">
      <c r="A26" s="75" t="s">
        <v>75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23"/>
      <c r="Z26" s="23"/>
    </row>
    <row r="27" spans="1:26" ht="64.5" customHeight="1">
      <c r="A27" s="6" t="s">
        <v>0</v>
      </c>
      <c r="B27" s="6" t="s">
        <v>1</v>
      </c>
      <c r="C27" s="6" t="s">
        <v>2</v>
      </c>
      <c r="D27" s="6" t="s">
        <v>14</v>
      </c>
      <c r="E27" s="9" t="s">
        <v>7</v>
      </c>
      <c r="F27" s="6" t="s">
        <v>3</v>
      </c>
      <c r="G27" s="9" t="s">
        <v>7</v>
      </c>
      <c r="H27" s="6" t="s">
        <v>4</v>
      </c>
      <c r="I27" s="9" t="s">
        <v>7</v>
      </c>
      <c r="J27" s="11" t="s">
        <v>44</v>
      </c>
      <c r="K27" s="9" t="s">
        <v>7</v>
      </c>
      <c r="L27" s="6" t="s">
        <v>152</v>
      </c>
      <c r="M27" s="9" t="s">
        <v>8</v>
      </c>
      <c r="N27" s="6" t="s">
        <v>9</v>
      </c>
      <c r="O27" s="9" t="s">
        <v>7</v>
      </c>
      <c r="P27" s="6" t="s">
        <v>10</v>
      </c>
      <c r="Q27" s="9" t="s">
        <v>7</v>
      </c>
      <c r="R27" s="6" t="s">
        <v>153</v>
      </c>
      <c r="S27" s="9" t="s">
        <v>7</v>
      </c>
      <c r="T27" s="9" t="s">
        <v>11</v>
      </c>
      <c r="U27" s="6" t="s">
        <v>7</v>
      </c>
      <c r="V27" s="6" t="s">
        <v>12</v>
      </c>
      <c r="W27" s="9" t="s">
        <v>107</v>
      </c>
      <c r="X27" s="6" t="s">
        <v>13</v>
      </c>
      <c r="Y27" s="16"/>
      <c r="Z27" s="16"/>
    </row>
    <row r="28" spans="1:26">
      <c r="A28" s="33">
        <v>15</v>
      </c>
      <c r="B28" s="33" t="s">
        <v>128</v>
      </c>
      <c r="C28" s="33" t="s">
        <v>87</v>
      </c>
      <c r="D28" s="33">
        <v>40</v>
      </c>
      <c r="E28" s="34">
        <v>34</v>
      </c>
      <c r="F28" s="33"/>
      <c r="G28" s="34"/>
      <c r="H28" s="33">
        <v>7.01</v>
      </c>
      <c r="I28" s="34">
        <v>97</v>
      </c>
      <c r="J28" s="35" t="s">
        <v>129</v>
      </c>
      <c r="K28" s="34">
        <v>51</v>
      </c>
      <c r="L28" s="33">
        <v>10</v>
      </c>
      <c r="M28" s="34">
        <v>40</v>
      </c>
      <c r="N28" s="33">
        <v>226</v>
      </c>
      <c r="O28" s="34">
        <v>48</v>
      </c>
      <c r="P28" s="33">
        <v>54</v>
      </c>
      <c r="Q28" s="34">
        <v>34</v>
      </c>
      <c r="R28" s="34">
        <v>13</v>
      </c>
      <c r="S28" s="34">
        <v>36</v>
      </c>
      <c r="T28" s="34"/>
      <c r="U28" s="34"/>
      <c r="V28" s="34">
        <f t="shared" ref="V28:V35" si="0">SUM(E28,I28,K28,M28,O28,Q28,S28,)</f>
        <v>340</v>
      </c>
      <c r="W28" s="34">
        <v>7</v>
      </c>
      <c r="X28" s="51">
        <v>1</v>
      </c>
      <c r="Y28" s="24"/>
      <c r="Z28" s="24"/>
    </row>
    <row r="29" spans="1:26">
      <c r="A29" s="33">
        <v>16</v>
      </c>
      <c r="B29" s="33" t="s">
        <v>130</v>
      </c>
      <c r="C29" s="33" t="s">
        <v>87</v>
      </c>
      <c r="D29" s="33">
        <v>32</v>
      </c>
      <c r="E29" s="34">
        <v>23</v>
      </c>
      <c r="F29" s="33"/>
      <c r="G29" s="34"/>
      <c r="H29" s="33">
        <v>8.2799999999999994</v>
      </c>
      <c r="I29" s="34">
        <v>61</v>
      </c>
      <c r="J29" s="35" t="s">
        <v>131</v>
      </c>
      <c r="K29" s="34">
        <v>44</v>
      </c>
      <c r="L29" s="33">
        <v>14</v>
      </c>
      <c r="M29" s="34">
        <v>48</v>
      </c>
      <c r="N29" s="33">
        <v>242</v>
      </c>
      <c r="O29" s="34">
        <v>56</v>
      </c>
      <c r="P29" s="33">
        <v>51</v>
      </c>
      <c r="Q29" s="34">
        <v>31</v>
      </c>
      <c r="R29" s="34">
        <v>11</v>
      </c>
      <c r="S29" s="34">
        <v>31</v>
      </c>
      <c r="T29" s="34"/>
      <c r="U29" s="34"/>
      <c r="V29" s="34">
        <f t="shared" si="0"/>
        <v>294</v>
      </c>
      <c r="W29" s="34">
        <v>7</v>
      </c>
      <c r="X29" s="51">
        <v>2</v>
      </c>
      <c r="Y29" s="25"/>
      <c r="Z29" s="25"/>
    </row>
    <row r="30" spans="1:26">
      <c r="A30" s="33">
        <v>17</v>
      </c>
      <c r="B30" s="33" t="s">
        <v>110</v>
      </c>
      <c r="C30" s="33" t="s">
        <v>17</v>
      </c>
      <c r="D30" s="33">
        <v>40</v>
      </c>
      <c r="E30" s="34">
        <v>34</v>
      </c>
      <c r="F30" s="33"/>
      <c r="G30" s="34"/>
      <c r="H30" s="33">
        <v>8.1300000000000008</v>
      </c>
      <c r="I30" s="34">
        <v>64</v>
      </c>
      <c r="J30" s="35" t="s">
        <v>112</v>
      </c>
      <c r="K30" s="34">
        <v>38</v>
      </c>
      <c r="L30" s="33">
        <v>12</v>
      </c>
      <c r="M30" s="34">
        <v>44</v>
      </c>
      <c r="N30" s="33">
        <v>220</v>
      </c>
      <c r="O30" s="34">
        <v>45</v>
      </c>
      <c r="P30" s="33">
        <v>49</v>
      </c>
      <c r="Q30" s="34">
        <v>29</v>
      </c>
      <c r="R30" s="34">
        <v>10</v>
      </c>
      <c r="S30" s="34">
        <v>28</v>
      </c>
      <c r="T30" s="34"/>
      <c r="U30" s="34"/>
      <c r="V30" s="34">
        <f t="shared" si="0"/>
        <v>282</v>
      </c>
      <c r="W30" s="34">
        <v>7</v>
      </c>
      <c r="X30" s="51">
        <v>3</v>
      </c>
      <c r="Y30" s="25"/>
      <c r="Z30" s="25"/>
    </row>
    <row r="31" spans="1:26">
      <c r="A31" s="34">
        <v>18</v>
      </c>
      <c r="B31" s="33" t="s">
        <v>108</v>
      </c>
      <c r="C31" s="33" t="s">
        <v>17</v>
      </c>
      <c r="D31" s="34">
        <v>45</v>
      </c>
      <c r="E31" s="34">
        <v>41</v>
      </c>
      <c r="F31" s="34"/>
      <c r="G31" s="34"/>
      <c r="H31" s="34">
        <v>9.18</v>
      </c>
      <c r="I31" s="34">
        <v>42</v>
      </c>
      <c r="J31" s="36" t="s">
        <v>109</v>
      </c>
      <c r="K31" s="34">
        <v>43</v>
      </c>
      <c r="L31" s="34">
        <v>17</v>
      </c>
      <c r="M31" s="34">
        <v>54</v>
      </c>
      <c r="N31" s="34">
        <v>200</v>
      </c>
      <c r="O31" s="34">
        <v>36</v>
      </c>
      <c r="P31" s="34">
        <v>56</v>
      </c>
      <c r="Q31" s="34">
        <v>36</v>
      </c>
      <c r="R31" s="34">
        <v>7</v>
      </c>
      <c r="S31" s="34">
        <v>19</v>
      </c>
      <c r="T31" s="34"/>
      <c r="U31" s="34"/>
      <c r="V31" s="34">
        <f t="shared" si="0"/>
        <v>271</v>
      </c>
      <c r="W31" s="34">
        <v>7</v>
      </c>
      <c r="X31" s="51">
        <v>4</v>
      </c>
      <c r="Y31" s="25"/>
      <c r="Z31" s="25"/>
    </row>
    <row r="32" spans="1:26">
      <c r="A32" s="33">
        <v>19</v>
      </c>
      <c r="B32" s="33" t="s">
        <v>117</v>
      </c>
      <c r="C32" s="33" t="s">
        <v>36</v>
      </c>
      <c r="D32" s="33">
        <v>39</v>
      </c>
      <c r="E32" s="34">
        <v>32</v>
      </c>
      <c r="F32" s="33"/>
      <c r="G32" s="34"/>
      <c r="H32" s="33">
        <v>8.83</v>
      </c>
      <c r="I32" s="34">
        <v>48</v>
      </c>
      <c r="J32" s="35" t="s">
        <v>118</v>
      </c>
      <c r="K32" s="34">
        <v>42</v>
      </c>
      <c r="L32" s="33">
        <v>8</v>
      </c>
      <c r="M32" s="34">
        <v>36</v>
      </c>
      <c r="N32" s="33">
        <v>204</v>
      </c>
      <c r="O32" s="34">
        <v>38</v>
      </c>
      <c r="P32" s="33">
        <v>42</v>
      </c>
      <c r="Q32" s="34">
        <v>22</v>
      </c>
      <c r="R32" s="34">
        <v>11</v>
      </c>
      <c r="S32" s="34">
        <v>31</v>
      </c>
      <c r="T32" s="34"/>
      <c r="U32" s="34"/>
      <c r="V32" s="34">
        <f t="shared" si="0"/>
        <v>249</v>
      </c>
      <c r="W32" s="34">
        <v>7</v>
      </c>
      <c r="X32" s="51">
        <v>5</v>
      </c>
      <c r="Y32" s="25"/>
      <c r="Z32" s="25"/>
    </row>
    <row r="33" spans="1:26">
      <c r="A33" s="33">
        <v>20</v>
      </c>
      <c r="B33" s="33" t="s">
        <v>119</v>
      </c>
      <c r="C33" s="33" t="s">
        <v>36</v>
      </c>
      <c r="D33" s="33">
        <v>35</v>
      </c>
      <c r="E33" s="34">
        <v>27</v>
      </c>
      <c r="F33" s="33"/>
      <c r="G33" s="34"/>
      <c r="H33" s="33">
        <v>9.61</v>
      </c>
      <c r="I33" s="34">
        <v>32</v>
      </c>
      <c r="J33" s="35" t="s">
        <v>120</v>
      </c>
      <c r="K33" s="34">
        <v>29</v>
      </c>
      <c r="L33" s="33">
        <v>21</v>
      </c>
      <c r="M33" s="34">
        <v>64</v>
      </c>
      <c r="N33" s="33">
        <v>200</v>
      </c>
      <c r="O33" s="34">
        <v>36</v>
      </c>
      <c r="P33" s="33">
        <v>53</v>
      </c>
      <c r="Q33" s="34">
        <v>33</v>
      </c>
      <c r="R33" s="34">
        <v>10</v>
      </c>
      <c r="S33" s="34">
        <v>28</v>
      </c>
      <c r="T33" s="34"/>
      <c r="U33" s="34"/>
      <c r="V33" s="34">
        <f t="shared" si="0"/>
        <v>249</v>
      </c>
      <c r="W33" s="34">
        <v>7</v>
      </c>
      <c r="X33" s="51">
        <v>6</v>
      </c>
      <c r="Y33" s="25"/>
      <c r="Z33" s="25"/>
    </row>
    <row r="34" spans="1:26">
      <c r="A34" s="33">
        <v>21</v>
      </c>
      <c r="B34" s="33" t="s">
        <v>113</v>
      </c>
      <c r="C34" s="33" t="s">
        <v>17</v>
      </c>
      <c r="D34" s="33">
        <v>44</v>
      </c>
      <c r="E34" s="34">
        <v>40</v>
      </c>
      <c r="F34" s="33"/>
      <c r="G34" s="34"/>
      <c r="H34" s="33">
        <v>9.1199999999999992</v>
      </c>
      <c r="I34" s="34">
        <v>42</v>
      </c>
      <c r="J34" s="35" t="s">
        <v>114</v>
      </c>
      <c r="K34" s="34">
        <v>38</v>
      </c>
      <c r="L34" s="33">
        <v>5</v>
      </c>
      <c r="M34" s="34">
        <v>30</v>
      </c>
      <c r="N34" s="33">
        <v>200</v>
      </c>
      <c r="O34" s="34">
        <v>36</v>
      </c>
      <c r="P34" s="33">
        <v>52</v>
      </c>
      <c r="Q34" s="34">
        <v>32</v>
      </c>
      <c r="R34" s="34">
        <v>5</v>
      </c>
      <c r="S34" s="34">
        <v>13</v>
      </c>
      <c r="T34" s="34"/>
      <c r="U34" s="34"/>
      <c r="V34" s="34">
        <f t="shared" si="0"/>
        <v>231</v>
      </c>
      <c r="W34" s="34">
        <v>7</v>
      </c>
      <c r="X34" s="51">
        <v>7</v>
      </c>
      <c r="Y34" s="25"/>
      <c r="Z34" s="25"/>
    </row>
    <row r="35" spans="1:26">
      <c r="A35" s="34">
        <v>22</v>
      </c>
      <c r="B35" s="33" t="s">
        <v>115</v>
      </c>
      <c r="C35" s="33" t="s">
        <v>36</v>
      </c>
      <c r="D35" s="33">
        <v>37</v>
      </c>
      <c r="E35" s="34">
        <v>30</v>
      </c>
      <c r="F35" s="33"/>
      <c r="G35" s="34"/>
      <c r="H35" s="33">
        <v>9.11</v>
      </c>
      <c r="I35" s="34">
        <v>42</v>
      </c>
      <c r="J35" s="35" t="s">
        <v>116</v>
      </c>
      <c r="K35" s="34">
        <v>44</v>
      </c>
      <c r="L35" s="33">
        <v>7</v>
      </c>
      <c r="M35" s="34">
        <v>34</v>
      </c>
      <c r="N35" s="33">
        <v>189</v>
      </c>
      <c r="O35" s="34">
        <v>33</v>
      </c>
      <c r="P35" s="33">
        <v>42</v>
      </c>
      <c r="Q35" s="34">
        <v>22</v>
      </c>
      <c r="R35" s="34">
        <v>4</v>
      </c>
      <c r="S35" s="34">
        <v>10</v>
      </c>
      <c r="T35" s="34"/>
      <c r="U35" s="34"/>
      <c r="V35" s="34">
        <f t="shared" si="0"/>
        <v>215</v>
      </c>
      <c r="W35" s="34">
        <v>7</v>
      </c>
      <c r="X35" s="51">
        <v>8</v>
      </c>
      <c r="Y35" s="25"/>
      <c r="Z35" s="25"/>
    </row>
    <row r="36" spans="1:26">
      <c r="A36" s="33">
        <v>23</v>
      </c>
      <c r="B36" s="33" t="s">
        <v>123</v>
      </c>
      <c r="C36" s="33" t="s">
        <v>25</v>
      </c>
      <c r="D36" s="33">
        <v>45</v>
      </c>
      <c r="E36" s="34">
        <v>41</v>
      </c>
      <c r="F36" s="33">
        <v>4.79</v>
      </c>
      <c r="G36" s="34"/>
      <c r="H36" s="33"/>
      <c r="I36" s="34"/>
      <c r="J36" s="35" t="s">
        <v>124</v>
      </c>
      <c r="K36" s="34">
        <v>47</v>
      </c>
      <c r="L36" s="33">
        <v>12</v>
      </c>
      <c r="M36" s="34">
        <v>44</v>
      </c>
      <c r="N36" s="33">
        <v>202</v>
      </c>
      <c r="O36" s="34">
        <v>37</v>
      </c>
      <c r="P36" s="33">
        <v>55</v>
      </c>
      <c r="Q36" s="34">
        <v>35</v>
      </c>
      <c r="R36" s="34">
        <v>10</v>
      </c>
      <c r="S36" s="34">
        <v>28</v>
      </c>
      <c r="T36" s="34"/>
      <c r="U36" s="34"/>
      <c r="V36" s="34">
        <f>SUM(E36,K36,M36,O36,Q36,S36,)</f>
        <v>232</v>
      </c>
      <c r="W36" s="34">
        <v>6</v>
      </c>
      <c r="X36" s="51">
        <v>9</v>
      </c>
      <c r="Y36" s="25"/>
      <c r="Z36" s="25"/>
    </row>
    <row r="37" spans="1:26">
      <c r="A37" s="33">
        <v>24</v>
      </c>
      <c r="B37" s="33" t="s">
        <v>132</v>
      </c>
      <c r="C37" s="33" t="s">
        <v>29</v>
      </c>
      <c r="D37" s="33">
        <v>34</v>
      </c>
      <c r="E37" s="34">
        <v>26</v>
      </c>
      <c r="F37" s="33"/>
      <c r="G37" s="34"/>
      <c r="H37" s="33">
        <v>8.61</v>
      </c>
      <c r="I37" s="34">
        <v>52</v>
      </c>
      <c r="J37" s="35"/>
      <c r="K37" s="34"/>
      <c r="L37" s="33">
        <v>8</v>
      </c>
      <c r="M37" s="34">
        <v>36</v>
      </c>
      <c r="N37" s="33">
        <v>220</v>
      </c>
      <c r="O37" s="34">
        <v>45</v>
      </c>
      <c r="P37" s="33">
        <v>53</v>
      </c>
      <c r="Q37" s="34">
        <v>33</v>
      </c>
      <c r="R37" s="34">
        <v>10</v>
      </c>
      <c r="S37" s="34">
        <v>28</v>
      </c>
      <c r="T37" s="34"/>
      <c r="U37" s="34"/>
      <c r="V37" s="34">
        <f>SUM(E37,I37,M37,O37,Q37,S37,)</f>
        <v>220</v>
      </c>
      <c r="W37" s="34">
        <v>6</v>
      </c>
      <c r="X37" s="51">
        <v>10</v>
      </c>
      <c r="Y37" s="25"/>
      <c r="Z37" s="25"/>
    </row>
    <row r="38" spans="1:26">
      <c r="A38" s="33">
        <v>25</v>
      </c>
      <c r="B38" s="33" t="s">
        <v>121</v>
      </c>
      <c r="C38" s="33" t="s">
        <v>25</v>
      </c>
      <c r="D38" s="33">
        <v>41</v>
      </c>
      <c r="E38" s="34">
        <v>35</v>
      </c>
      <c r="F38" s="33">
        <v>4.18</v>
      </c>
      <c r="G38" s="34"/>
      <c r="H38" s="33"/>
      <c r="I38" s="34"/>
      <c r="J38" s="35" t="s">
        <v>122</v>
      </c>
      <c r="K38" s="34">
        <v>38</v>
      </c>
      <c r="L38" s="33">
        <v>9</v>
      </c>
      <c r="M38" s="34">
        <v>38</v>
      </c>
      <c r="N38" s="33">
        <v>220</v>
      </c>
      <c r="O38" s="34">
        <v>45</v>
      </c>
      <c r="P38" s="33">
        <v>49</v>
      </c>
      <c r="Q38" s="34">
        <v>29</v>
      </c>
      <c r="R38" s="34">
        <v>3</v>
      </c>
      <c r="S38" s="34">
        <v>7</v>
      </c>
      <c r="T38" s="34"/>
      <c r="U38" s="34"/>
      <c r="V38" s="34">
        <f>SUM(E38,K38,M38,O38,Q38,S38,)</f>
        <v>192</v>
      </c>
      <c r="W38" s="34">
        <v>6</v>
      </c>
      <c r="X38" s="51">
        <v>11</v>
      </c>
      <c r="Y38" s="25"/>
      <c r="Z38" s="25"/>
    </row>
    <row r="39" spans="1:26">
      <c r="A39" s="34">
        <v>26</v>
      </c>
      <c r="B39" s="33" t="s">
        <v>125</v>
      </c>
      <c r="C39" s="33" t="s">
        <v>25</v>
      </c>
      <c r="D39" s="33">
        <v>42</v>
      </c>
      <c r="E39" s="34">
        <v>37</v>
      </c>
      <c r="F39" s="33">
        <v>4.78</v>
      </c>
      <c r="G39" s="34"/>
      <c r="H39" s="33"/>
      <c r="I39" s="34"/>
      <c r="J39" s="35" t="s">
        <v>111</v>
      </c>
      <c r="K39" s="34">
        <v>46</v>
      </c>
      <c r="L39" s="33">
        <v>5</v>
      </c>
      <c r="M39" s="34">
        <v>30</v>
      </c>
      <c r="N39" s="33">
        <v>192</v>
      </c>
      <c r="O39" s="34">
        <v>34</v>
      </c>
      <c r="P39" s="33">
        <v>53</v>
      </c>
      <c r="Q39" s="34">
        <v>33</v>
      </c>
      <c r="R39" s="34">
        <v>4</v>
      </c>
      <c r="S39" s="34">
        <v>10</v>
      </c>
      <c r="T39" s="34"/>
      <c r="U39" s="34"/>
      <c r="V39" s="34">
        <f>SUM(E39,K39,M39,O39,Q39,S39,)</f>
        <v>190</v>
      </c>
      <c r="W39" s="34">
        <v>6</v>
      </c>
      <c r="X39" s="51">
        <v>12</v>
      </c>
      <c r="Y39" s="25"/>
      <c r="Z39" s="25"/>
    </row>
    <row r="40" spans="1:26">
      <c r="A40" s="33">
        <v>27</v>
      </c>
      <c r="B40" s="33" t="s">
        <v>126</v>
      </c>
      <c r="C40" s="33" t="s">
        <v>25</v>
      </c>
      <c r="D40" s="33">
        <v>36</v>
      </c>
      <c r="E40" s="34">
        <v>28</v>
      </c>
      <c r="F40" s="33">
        <v>5.09</v>
      </c>
      <c r="G40" s="34"/>
      <c r="H40" s="33"/>
      <c r="I40" s="34"/>
      <c r="J40" s="35" t="s">
        <v>127</v>
      </c>
      <c r="K40" s="34">
        <v>41</v>
      </c>
      <c r="L40" s="33">
        <v>8</v>
      </c>
      <c r="M40" s="34">
        <v>36</v>
      </c>
      <c r="N40" s="33">
        <v>190</v>
      </c>
      <c r="O40" s="34">
        <v>33</v>
      </c>
      <c r="P40" s="33">
        <v>57</v>
      </c>
      <c r="Q40" s="34">
        <v>37</v>
      </c>
      <c r="R40" s="34">
        <v>3</v>
      </c>
      <c r="S40" s="34">
        <v>7</v>
      </c>
      <c r="T40" s="34"/>
      <c r="U40" s="34"/>
      <c r="V40" s="34">
        <f>SUM(E40,K40,M40,O40,Q40,S40,)</f>
        <v>182</v>
      </c>
      <c r="W40" s="34">
        <v>6</v>
      </c>
      <c r="X40" s="51">
        <v>13</v>
      </c>
      <c r="Y40" s="25"/>
      <c r="Z40" s="25"/>
    </row>
    <row r="41" spans="1:26">
      <c r="A41" s="33">
        <v>28</v>
      </c>
      <c r="B41" s="33" t="s">
        <v>133</v>
      </c>
      <c r="C41" s="33" t="s">
        <v>134</v>
      </c>
      <c r="D41" s="33">
        <v>25</v>
      </c>
      <c r="E41" s="34">
        <v>16</v>
      </c>
      <c r="F41" s="33">
        <v>6.32</v>
      </c>
      <c r="G41" s="34"/>
      <c r="H41" s="33"/>
      <c r="I41" s="34"/>
      <c r="J41" s="35" t="s">
        <v>135</v>
      </c>
      <c r="K41" s="34">
        <v>36</v>
      </c>
      <c r="L41" s="33">
        <v>14</v>
      </c>
      <c r="M41" s="34">
        <v>48</v>
      </c>
      <c r="N41" s="33">
        <v>145</v>
      </c>
      <c r="O41" s="34">
        <v>18</v>
      </c>
      <c r="P41" s="33">
        <v>31</v>
      </c>
      <c r="Q41" s="34">
        <v>12</v>
      </c>
      <c r="R41" s="34"/>
      <c r="S41" s="34"/>
      <c r="T41" s="34">
        <v>10</v>
      </c>
      <c r="U41" s="34"/>
      <c r="V41" s="34">
        <f>SUM(E41,K41,M41,O41,Q41,)</f>
        <v>130</v>
      </c>
      <c r="W41" s="34">
        <v>5</v>
      </c>
      <c r="X41" s="51">
        <v>14</v>
      </c>
      <c r="Y41" s="25"/>
      <c r="Z41" s="25"/>
    </row>
    <row r="42" spans="1:26" ht="7.15" customHeight="1">
      <c r="A42" s="38"/>
      <c r="B42" s="38"/>
      <c r="C42" s="38"/>
      <c r="D42" s="38"/>
      <c r="E42" s="39"/>
      <c r="F42" s="38"/>
      <c r="G42" s="39"/>
      <c r="H42" s="38"/>
      <c r="I42" s="39"/>
      <c r="J42" s="38"/>
      <c r="K42" s="39"/>
      <c r="L42" s="38"/>
      <c r="M42" s="39"/>
      <c r="N42" s="38"/>
      <c r="O42" s="39"/>
      <c r="P42" s="38"/>
      <c r="Q42" s="39"/>
      <c r="R42" s="39"/>
      <c r="S42" s="39"/>
      <c r="T42" s="39"/>
      <c r="U42" s="39"/>
      <c r="V42" s="39"/>
      <c r="W42" s="39"/>
      <c r="X42" s="38"/>
      <c r="Y42" s="3"/>
      <c r="Z42" s="3"/>
    </row>
    <row r="43" spans="1:26" ht="11.45" customHeight="1">
      <c r="A43" s="61" t="s">
        <v>76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5"/>
      <c r="Z43" s="5"/>
    </row>
    <row r="44" spans="1:26" ht="57.75" customHeight="1">
      <c r="A44" s="6" t="s">
        <v>0</v>
      </c>
      <c r="B44" s="6" t="s">
        <v>1</v>
      </c>
      <c r="C44" s="6" t="s">
        <v>2</v>
      </c>
      <c r="D44" s="64" t="s">
        <v>138</v>
      </c>
      <c r="E44" s="66"/>
      <c r="F44" s="65"/>
      <c r="G44" s="71" t="s">
        <v>3</v>
      </c>
      <c r="H44" s="72"/>
      <c r="I44" s="71" t="s">
        <v>139</v>
      </c>
      <c r="J44" s="72"/>
      <c r="K44" s="64" t="s">
        <v>15</v>
      </c>
      <c r="L44" s="65"/>
      <c r="M44" s="64" t="s">
        <v>9</v>
      </c>
      <c r="N44" s="65"/>
      <c r="O44" s="64" t="s">
        <v>10</v>
      </c>
      <c r="P44" s="65"/>
      <c r="Q44" s="64" t="s">
        <v>141</v>
      </c>
      <c r="R44" s="66"/>
      <c r="S44" s="65"/>
      <c r="T44" s="71" t="s">
        <v>11</v>
      </c>
      <c r="U44" s="73"/>
      <c r="V44" s="73"/>
      <c r="W44" s="73"/>
      <c r="X44" s="72"/>
      <c r="Y44" s="3"/>
      <c r="Z44" s="3"/>
    </row>
    <row r="45" spans="1:26">
      <c r="A45" s="33">
        <v>15</v>
      </c>
      <c r="B45" s="33" t="s">
        <v>136</v>
      </c>
      <c r="C45" s="33" t="s">
        <v>137</v>
      </c>
      <c r="D45" s="62">
        <v>31</v>
      </c>
      <c r="E45" s="70"/>
      <c r="F45" s="63"/>
      <c r="G45" s="67">
        <v>4.6900000000000004</v>
      </c>
      <c r="H45" s="69"/>
      <c r="I45" s="67" t="s">
        <v>140</v>
      </c>
      <c r="J45" s="69"/>
      <c r="K45" s="67">
        <v>14</v>
      </c>
      <c r="L45" s="69"/>
      <c r="M45" s="62">
        <v>230</v>
      </c>
      <c r="N45" s="63"/>
      <c r="O45" s="62">
        <v>50</v>
      </c>
      <c r="P45" s="63"/>
      <c r="Q45" s="67">
        <v>42</v>
      </c>
      <c r="R45" s="68"/>
      <c r="S45" s="69"/>
      <c r="T45" s="67">
        <v>40</v>
      </c>
      <c r="U45" s="68"/>
      <c r="V45" s="68"/>
      <c r="W45" s="68"/>
      <c r="X45" s="69"/>
      <c r="Y45" s="3"/>
      <c r="Z45" s="3"/>
    </row>
    <row r="46" spans="1:26">
      <c r="A46" s="38"/>
      <c r="B46" s="38"/>
      <c r="C46" s="38"/>
      <c r="D46" s="38"/>
      <c r="E46" s="39"/>
      <c r="F46" s="38"/>
      <c r="G46" s="39"/>
      <c r="H46" s="40"/>
      <c r="I46" s="39"/>
      <c r="J46" s="38"/>
      <c r="K46" s="39"/>
      <c r="L46" s="38"/>
      <c r="M46" s="39"/>
      <c r="N46" s="38"/>
      <c r="O46" s="39"/>
      <c r="P46" s="38"/>
      <c r="Q46" s="39"/>
      <c r="R46" s="39"/>
      <c r="S46" s="39"/>
      <c r="T46" s="39"/>
      <c r="U46" s="39"/>
      <c r="V46" s="39"/>
      <c r="W46" s="39"/>
      <c r="X46" s="38"/>
      <c r="Y46" s="3"/>
      <c r="Z46" s="3"/>
    </row>
    <row r="47" spans="1:26" ht="15" customHeight="1">
      <c r="A47" s="28"/>
      <c r="B47" s="28"/>
      <c r="C47" s="55" t="s">
        <v>150</v>
      </c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28"/>
      <c r="U47" s="28"/>
      <c r="V47" s="28"/>
      <c r="W47" s="28"/>
      <c r="X47" s="28"/>
    </row>
    <row r="48" spans="1:26" ht="17.45" customHeight="1">
      <c r="A48" s="28"/>
      <c r="B48" s="28"/>
      <c r="C48" s="55" t="s">
        <v>151</v>
      </c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28"/>
      <c r="U48" s="28"/>
      <c r="V48" s="28"/>
      <c r="W48" s="28"/>
      <c r="X48" s="28"/>
    </row>
    <row r="49" spans="1:24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</row>
    <row r="50" spans="1:24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</row>
    <row r="51" spans="1:24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</row>
    <row r="52" spans="1:24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</row>
  </sheetData>
  <mergeCells count="25">
    <mergeCell ref="B1:W1"/>
    <mergeCell ref="A5:X5"/>
    <mergeCell ref="A15:X15"/>
    <mergeCell ref="A26:X26"/>
    <mergeCell ref="A3:X3"/>
    <mergeCell ref="S4:U4"/>
    <mergeCell ref="T44:X44"/>
    <mergeCell ref="T45:X45"/>
    <mergeCell ref="A43:X43"/>
    <mergeCell ref="I44:J44"/>
    <mergeCell ref="K44:L44"/>
    <mergeCell ref="G45:H45"/>
    <mergeCell ref="I45:J45"/>
    <mergeCell ref="K45:L45"/>
    <mergeCell ref="M44:N44"/>
    <mergeCell ref="C47:S47"/>
    <mergeCell ref="C48:S48"/>
    <mergeCell ref="M45:N45"/>
    <mergeCell ref="O44:P44"/>
    <mergeCell ref="O45:P45"/>
    <mergeCell ref="Q44:S44"/>
    <mergeCell ref="Q45:S45"/>
    <mergeCell ref="D44:F44"/>
    <mergeCell ref="D45:F45"/>
    <mergeCell ref="G44:H4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27"/>
  <sheetViews>
    <sheetView tabSelected="1" workbookViewId="0">
      <selection activeCell="P13" sqref="P13"/>
    </sheetView>
  </sheetViews>
  <sheetFormatPr defaultRowHeight="15"/>
  <cols>
    <col min="2" max="2" width="3.7109375" customWidth="1"/>
    <col min="3" max="3" width="17.85546875" customWidth="1"/>
    <col min="13" max="13" width="8" customWidth="1"/>
  </cols>
  <sheetData>
    <row r="2" spans="2:20">
      <c r="B2" s="77" t="s">
        <v>146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26"/>
      <c r="P2" s="26"/>
      <c r="Q2" s="26"/>
      <c r="R2" s="26"/>
      <c r="S2" s="26"/>
      <c r="T2" s="26"/>
    </row>
    <row r="3" spans="2:20">
      <c r="B3" s="74" t="s">
        <v>71</v>
      </c>
      <c r="C3" s="74"/>
      <c r="D3" s="27"/>
      <c r="E3" s="28"/>
      <c r="F3" s="28"/>
      <c r="G3" s="28"/>
      <c r="H3" s="28"/>
      <c r="I3" s="28"/>
      <c r="J3" s="74" t="s">
        <v>72</v>
      </c>
      <c r="K3" s="74"/>
      <c r="L3" s="74"/>
      <c r="M3" s="74"/>
      <c r="N3" s="27"/>
      <c r="O3" s="26"/>
      <c r="P3" s="26"/>
    </row>
    <row r="4" spans="2:20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2:20" ht="45">
      <c r="B5" s="30" t="s">
        <v>155</v>
      </c>
      <c r="C5" s="29" t="s">
        <v>2</v>
      </c>
      <c r="D5" s="53" t="s">
        <v>158</v>
      </c>
      <c r="E5" s="53" t="s">
        <v>158</v>
      </c>
      <c r="F5" s="53" t="s">
        <v>159</v>
      </c>
      <c r="G5" s="53" t="s">
        <v>159</v>
      </c>
      <c r="H5" s="53" t="s">
        <v>160</v>
      </c>
      <c r="I5" s="53" t="s">
        <v>161</v>
      </c>
      <c r="J5" s="53" t="s">
        <v>162</v>
      </c>
      <c r="K5" s="53" t="s">
        <v>162</v>
      </c>
      <c r="L5" s="53" t="s">
        <v>147</v>
      </c>
      <c r="M5" s="53" t="s">
        <v>12</v>
      </c>
      <c r="N5" s="41" t="s">
        <v>13</v>
      </c>
    </row>
    <row r="6" spans="2:20">
      <c r="B6" s="29">
        <v>1</v>
      </c>
      <c r="C6" s="29" t="s">
        <v>36</v>
      </c>
      <c r="D6" s="41">
        <v>227</v>
      </c>
      <c r="E6" s="41">
        <v>235</v>
      </c>
      <c r="F6" s="41">
        <v>252</v>
      </c>
      <c r="G6" s="41">
        <v>303</v>
      </c>
      <c r="H6" s="41">
        <v>303</v>
      </c>
      <c r="I6" s="41">
        <v>267</v>
      </c>
      <c r="J6" s="41">
        <v>215</v>
      </c>
      <c r="K6" s="41">
        <v>249</v>
      </c>
      <c r="L6" s="41">
        <v>8</v>
      </c>
      <c r="M6" s="41">
        <f>SUM(D6:L6)</f>
        <v>2059</v>
      </c>
      <c r="N6" s="42">
        <v>1</v>
      </c>
    </row>
    <row r="7" spans="2:20">
      <c r="B7" s="29">
        <v>2</v>
      </c>
      <c r="C7" s="29" t="s">
        <v>29</v>
      </c>
      <c r="D7" s="41">
        <v>236</v>
      </c>
      <c r="E7" s="41"/>
      <c r="F7" s="41">
        <v>285</v>
      </c>
      <c r="G7" s="41"/>
      <c r="H7" s="41">
        <v>328</v>
      </c>
      <c r="I7" s="41">
        <v>201</v>
      </c>
      <c r="J7" s="41">
        <v>220</v>
      </c>
      <c r="K7" s="41"/>
      <c r="L7" s="41">
        <v>5</v>
      </c>
      <c r="M7" s="41">
        <f>SUM(D7:J7)</f>
        <v>1270</v>
      </c>
      <c r="N7" s="42">
        <v>2</v>
      </c>
    </row>
    <row r="8" spans="2:20">
      <c r="B8" s="29">
        <v>3</v>
      </c>
      <c r="C8" s="29" t="s">
        <v>52</v>
      </c>
      <c r="D8" s="41"/>
      <c r="E8" s="41"/>
      <c r="F8" s="41">
        <v>210</v>
      </c>
      <c r="G8" s="41">
        <v>183</v>
      </c>
      <c r="H8" s="41">
        <v>219</v>
      </c>
      <c r="I8" s="41"/>
      <c r="J8" s="41"/>
      <c r="K8" s="41"/>
      <c r="L8" s="41">
        <v>3</v>
      </c>
      <c r="M8" s="41">
        <f>SUM(F8:H8)</f>
        <v>612</v>
      </c>
      <c r="N8" s="42">
        <v>3</v>
      </c>
    </row>
    <row r="9" spans="2:20">
      <c r="B9" s="29">
        <v>4</v>
      </c>
      <c r="C9" s="29" t="s">
        <v>25</v>
      </c>
      <c r="D9" s="41"/>
      <c r="E9" s="41"/>
      <c r="F9" s="41"/>
      <c r="G9" s="41">
        <v>175</v>
      </c>
      <c r="H9" s="41"/>
      <c r="I9" s="41"/>
      <c r="J9" s="41">
        <v>232</v>
      </c>
      <c r="K9" s="41">
        <v>192</v>
      </c>
      <c r="L9" s="41">
        <v>3</v>
      </c>
      <c r="M9" s="41">
        <f>SUM(D9:K9)</f>
        <v>599</v>
      </c>
      <c r="N9" s="42">
        <v>4</v>
      </c>
    </row>
    <row r="10" spans="2:20">
      <c r="B10" s="29">
        <v>5</v>
      </c>
      <c r="C10" s="29" t="s">
        <v>41</v>
      </c>
      <c r="D10" s="41">
        <v>190</v>
      </c>
      <c r="E10" s="41"/>
      <c r="F10" s="41"/>
      <c r="G10" s="41"/>
      <c r="H10" s="41">
        <v>202</v>
      </c>
      <c r="I10" s="41"/>
      <c r="J10" s="41">
        <v>130</v>
      </c>
      <c r="K10" s="41"/>
      <c r="L10" s="41">
        <v>3</v>
      </c>
      <c r="M10" s="41">
        <f>SUM(D10:J10)</f>
        <v>522</v>
      </c>
      <c r="N10" s="41">
        <v>5</v>
      </c>
    </row>
    <row r="11" spans="2:20">
      <c r="B11" s="29">
        <v>6</v>
      </c>
      <c r="C11" s="29" t="s">
        <v>87</v>
      </c>
      <c r="D11" s="41"/>
      <c r="E11" s="41"/>
      <c r="F11" s="41"/>
      <c r="G11" s="41"/>
      <c r="H11" s="41"/>
      <c r="I11" s="41"/>
      <c r="J11" s="41">
        <v>340</v>
      </c>
      <c r="K11" s="41">
        <v>294</v>
      </c>
      <c r="L11" s="41">
        <v>2</v>
      </c>
      <c r="M11" s="41">
        <f>SUM(J11:K11)</f>
        <v>634</v>
      </c>
      <c r="N11" s="41">
        <v>6</v>
      </c>
    </row>
    <row r="12" spans="2:20">
      <c r="B12" s="29">
        <v>7</v>
      </c>
      <c r="C12" s="29" t="s">
        <v>17</v>
      </c>
      <c r="D12" s="41"/>
      <c r="E12" s="41"/>
      <c r="F12" s="41"/>
      <c r="G12" s="41"/>
      <c r="H12" s="41"/>
      <c r="I12" s="41"/>
      <c r="J12" s="41">
        <v>282</v>
      </c>
      <c r="K12" s="41">
        <v>271</v>
      </c>
      <c r="L12" s="41">
        <v>2</v>
      </c>
      <c r="M12" s="41">
        <f>SUM(J12:K12)</f>
        <v>553</v>
      </c>
      <c r="N12" s="41">
        <v>7</v>
      </c>
    </row>
    <row r="13" spans="2:20">
      <c r="B13" s="29">
        <v>8</v>
      </c>
      <c r="C13" s="29" t="s">
        <v>59</v>
      </c>
      <c r="D13" s="41"/>
      <c r="E13" s="41"/>
      <c r="F13" s="41">
        <v>279</v>
      </c>
      <c r="G13" s="41">
        <v>201</v>
      </c>
      <c r="H13" s="41"/>
      <c r="I13" s="41"/>
      <c r="J13" s="41"/>
      <c r="K13" s="41"/>
      <c r="L13" s="41">
        <v>2</v>
      </c>
      <c r="M13" s="41">
        <f>SUM(F13:G13)</f>
        <v>480</v>
      </c>
      <c r="N13" s="41">
        <v>8</v>
      </c>
    </row>
    <row r="14" spans="2:20">
      <c r="B14" s="31"/>
    </row>
    <row r="15" spans="2:20" ht="10.5" customHeight="1">
      <c r="B15" s="31"/>
    </row>
    <row r="16" spans="2:20" ht="21.75" customHeight="1">
      <c r="B16" s="55" t="s">
        <v>148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2:14" ht="24" customHeight="1">
      <c r="B17" s="55" t="s">
        <v>149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</row>
    <row r="18" spans="2:14">
      <c r="B18" s="31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2:14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2:14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2:14"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</row>
    <row r="22" spans="2:14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spans="2:14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2:14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</row>
    <row r="25" spans="2:14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2:14"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2:14"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</row>
  </sheetData>
  <sortState ref="C6:M13">
    <sortCondition descending="1" ref="M6:M13"/>
  </sortState>
  <mergeCells count="5">
    <mergeCell ref="B2:N2"/>
    <mergeCell ref="B16:N16"/>
    <mergeCell ref="B17:N17"/>
    <mergeCell ref="B3:C3"/>
    <mergeCell ref="J3:M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Девушки</vt:lpstr>
      <vt:lpstr>Юноши</vt:lpstr>
      <vt:lpstr>Сводный протокол</vt:lpstr>
      <vt:lpstr>Девушки!Область_печати</vt:lpstr>
      <vt:lpstr>'Сводный протокол'!Область_печати</vt:lpstr>
      <vt:lpstr>Юноши!Область_печати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2018-05-09T11:11:49Z</dcterms:modified>
</cp:coreProperties>
</file>