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2" activeTab="5"/>
  </bookViews>
  <sheets>
    <sheet name="длинная дистанция" sheetId="1" r:id="rId1"/>
    <sheet name="личная дистанция " sheetId="5" r:id="rId2"/>
    <sheet name="лично-командная дистанция" sheetId="6" r:id="rId3"/>
    <sheet name="конкурсная программа " sheetId="2" r:id="rId4"/>
    <sheet name="Скоростная маркировка веревки" sheetId="3" r:id="rId5"/>
    <sheet name="Итоговый протокол" sheetId="4" r:id="rId6"/>
  </sheets>
  <calcPr calcId="162913"/>
</workbook>
</file>

<file path=xl/calcChain.xml><?xml version="1.0" encoding="utf-8"?>
<calcChain xmlns="http://schemas.openxmlformats.org/spreadsheetml/2006/main">
  <c r="H51" i="6" l="1"/>
  <c r="I50" i="6" s="1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55" i="5"/>
  <c r="H54" i="5"/>
  <c r="H53" i="5"/>
  <c r="H52" i="5"/>
  <c r="H51" i="5"/>
  <c r="H50" i="5"/>
  <c r="H49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2" i="5"/>
  <c r="H31" i="5"/>
  <c r="H30" i="5"/>
  <c r="H29" i="5"/>
  <c r="H28" i="5"/>
  <c r="H27" i="5"/>
  <c r="H26" i="5"/>
  <c r="H25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I16" i="6" l="1"/>
  <c r="I35" i="6"/>
  <c r="I8" i="6"/>
  <c r="I12" i="6"/>
  <c r="I20" i="6"/>
  <c r="I32" i="6"/>
  <c r="I24" i="6"/>
  <c r="I28" i="6"/>
  <c r="I38" i="6"/>
  <c r="I42" i="6"/>
  <c r="I46" i="6"/>
  <c r="L15" i="2" l="1"/>
  <c r="L14" i="2"/>
  <c r="L10" i="2"/>
  <c r="L12" i="2"/>
  <c r="L13" i="2"/>
  <c r="L9" i="2"/>
  <c r="L11" i="2"/>
  <c r="L8" i="2"/>
  <c r="L18" i="2"/>
  <c r="L20" i="2"/>
  <c r="L19" i="2"/>
  <c r="L21" i="2"/>
  <c r="Q15" i="2"/>
  <c r="Q14" i="2"/>
  <c r="Q10" i="2"/>
  <c r="Q12" i="2"/>
  <c r="Q13" i="2"/>
  <c r="Q9" i="2"/>
  <c r="Q11" i="2"/>
  <c r="Q8" i="2"/>
  <c r="Q18" i="2"/>
  <c r="Q20" i="2"/>
  <c r="Q19" i="2"/>
  <c r="Q21" i="2"/>
  <c r="D24" i="3"/>
  <c r="D22" i="3"/>
  <c r="D26" i="3"/>
  <c r="D28" i="3"/>
  <c r="D15" i="3"/>
  <c r="D7" i="3"/>
  <c r="D17" i="3"/>
  <c r="D13" i="3"/>
</calcChain>
</file>

<file path=xl/sharedStrings.xml><?xml version="1.0" encoding="utf-8"?>
<sst xmlns="http://schemas.openxmlformats.org/spreadsheetml/2006/main" count="501" uniqueCount="161">
  <si>
    <t xml:space="preserve">ОО </t>
  </si>
  <si>
    <t xml:space="preserve">время старта </t>
  </si>
  <si>
    <t>время финиша</t>
  </si>
  <si>
    <t>отчески на дистанции</t>
  </si>
  <si>
    <t xml:space="preserve">итоговое время </t>
  </si>
  <si>
    <t>МАОУ «Приданниковская СОШ»</t>
  </si>
  <si>
    <t xml:space="preserve">МАОУ «Натальинская СОШ» </t>
  </si>
  <si>
    <t xml:space="preserve">  МАОУ «Новосельская СОШ»</t>
  </si>
  <si>
    <t>МАОУ «Рахмангуловская СОШ»</t>
  </si>
  <si>
    <t>МКОУ «Большетурышская СОШ</t>
  </si>
  <si>
    <t>МКОУ «Чатлыковская СОШ»</t>
  </si>
  <si>
    <t>МАОУ «Криулинская СОШ»</t>
  </si>
  <si>
    <t>МБОУ «Красноуфимский РЦ ДОД»</t>
  </si>
  <si>
    <t>№</t>
  </si>
  <si>
    <t>ОО</t>
  </si>
  <si>
    <t xml:space="preserve">результат учащихся </t>
  </si>
  <si>
    <t>результат руководителя</t>
  </si>
  <si>
    <t>общее кол-во баллов</t>
  </si>
  <si>
    <t xml:space="preserve">место в группе </t>
  </si>
  <si>
    <t>филиал МАОУ «Приданниковская СОШ» - Чувашковская ООШ</t>
  </si>
  <si>
    <t>филиал МАОУ «Приданниковская СОШ» - Александровская СОШ</t>
  </si>
  <si>
    <t xml:space="preserve">МЛАДШАЯ ГРУППА </t>
  </si>
  <si>
    <t>ВИКТОРИНА</t>
  </si>
  <si>
    <t>баллы команды</t>
  </si>
  <si>
    <t>не явка</t>
  </si>
  <si>
    <t>конкурс "Скоростная маркировка веревки"</t>
  </si>
  <si>
    <t xml:space="preserve">фамилии участников </t>
  </si>
  <si>
    <t xml:space="preserve">время </t>
  </si>
  <si>
    <t xml:space="preserve">общее время участников </t>
  </si>
  <si>
    <t xml:space="preserve">СТАРШАЯ ГРУППА </t>
  </si>
  <si>
    <t>Склюев Глеб</t>
  </si>
  <si>
    <t>Рябинин Денис</t>
  </si>
  <si>
    <t xml:space="preserve">Валиева Юлия </t>
  </si>
  <si>
    <t>Комягина Софья</t>
  </si>
  <si>
    <t>Крестелёва Арина</t>
  </si>
  <si>
    <t>Берегов Андрей</t>
  </si>
  <si>
    <t>Валеева Энже</t>
  </si>
  <si>
    <t xml:space="preserve">Жунамиязова Камилла </t>
  </si>
  <si>
    <t>Дружинин Роман</t>
  </si>
  <si>
    <t>Минина Дария</t>
  </si>
  <si>
    <t>Жуков Кирилл</t>
  </si>
  <si>
    <t>Дрокина Юлия</t>
  </si>
  <si>
    <t xml:space="preserve">Суворов Сергей </t>
  </si>
  <si>
    <t>Тырлов Данил</t>
  </si>
  <si>
    <t>Смирнов Виктор</t>
  </si>
  <si>
    <t>Посных Александра</t>
  </si>
  <si>
    <t>Еремеев Тимофей</t>
  </si>
  <si>
    <t>Шолохова Дарья</t>
  </si>
  <si>
    <t>Карепина Анастасия</t>
  </si>
  <si>
    <t>Власова Арина</t>
  </si>
  <si>
    <t>Сабуров Арсений</t>
  </si>
  <si>
    <t>Дьяков Егор</t>
  </si>
  <si>
    <t xml:space="preserve">  00:49:10</t>
  </si>
  <si>
    <t xml:space="preserve"> 00:43:20</t>
  </si>
  <si>
    <t xml:space="preserve"> 0:29:50</t>
  </si>
  <si>
    <t xml:space="preserve"> 0:58:42</t>
  </si>
  <si>
    <t xml:space="preserve"> 0:36:30</t>
  </si>
  <si>
    <t xml:space="preserve"> 0:51:47</t>
  </si>
  <si>
    <t xml:space="preserve"> 1:04:15</t>
  </si>
  <si>
    <t>место   в группе</t>
  </si>
  <si>
    <t xml:space="preserve"> 00:39:20</t>
  </si>
  <si>
    <t xml:space="preserve"> 1:01:10</t>
  </si>
  <si>
    <t xml:space="preserve"> 0:45:47</t>
  </si>
  <si>
    <t xml:space="preserve"> 0:43:50</t>
  </si>
  <si>
    <t xml:space="preserve"> 00:30:30</t>
  </si>
  <si>
    <t>Знакотоки узлов</t>
  </si>
  <si>
    <t>Стенгазета "Заметки о нашем наставнике"</t>
  </si>
  <si>
    <t>1 эксперт</t>
  </si>
  <si>
    <t>2 эксперт</t>
  </si>
  <si>
    <t>3 эксперт</t>
  </si>
  <si>
    <t>Фотовыставка "Итнересные места малой Родины"</t>
  </si>
  <si>
    <t>место скоростная маркировка веревки</t>
  </si>
  <si>
    <t xml:space="preserve">общее кол-во баллов </t>
  </si>
  <si>
    <t xml:space="preserve">место  длинная командная дистанция </t>
  </si>
  <si>
    <t>Коэффициент 1:2</t>
  </si>
  <si>
    <t>  Коэффициент 1:1</t>
  </si>
  <si>
    <t>  Коэффициент 1:0,5</t>
  </si>
  <si>
    <t>конкурсная программа место</t>
  </si>
  <si>
    <t xml:space="preserve">место  личная дистанция </t>
  </si>
  <si>
    <t>0:00:29:85</t>
  </si>
  <si>
    <t>0:00:28:54</t>
  </si>
  <si>
    <t>0:00:20:26</t>
  </si>
  <si>
    <t>0:00:22:15</t>
  </si>
  <si>
    <t>0:00:39:84</t>
  </si>
  <si>
    <t>0:00:18:84</t>
  </si>
  <si>
    <t>0:00:58:68</t>
  </si>
  <si>
    <t>0:00:58:39</t>
  </si>
  <si>
    <t>ИТОГОВЫЙ ПРОТОКОЛ "ТУРСЛЕТ-ОСЕНЬ 2023"</t>
  </si>
  <si>
    <t>общий
 зачет</t>
  </si>
  <si>
    <t>комплексный зачет 
группе</t>
  </si>
  <si>
    <t>ПРОТОКОЛ РЕЗУЛЬТАТОВ СОРЕВНОВАНИЙ</t>
  </si>
  <si>
    <t>№ п.п.</t>
  </si>
  <si>
    <t>команда</t>
  </si>
  <si>
    <t>участник</t>
  </si>
  <si>
    <t>время старта</t>
  </si>
  <si>
    <t>время на дистанции</t>
  </si>
  <si>
    <t>место</t>
  </si>
  <si>
    <t>м</t>
  </si>
  <si>
    <t>ст.</t>
  </si>
  <si>
    <t>Токарев Роман</t>
  </si>
  <si>
    <t xml:space="preserve">Гильфанов Олег </t>
  </si>
  <si>
    <t>Исламов Ильгиз</t>
  </si>
  <si>
    <t>Тухватуллин Валерий</t>
  </si>
  <si>
    <t>Верлан Георгий</t>
  </si>
  <si>
    <t>Косогоров Сергей</t>
  </si>
  <si>
    <t>МАОУ «Новосельская СОШ»</t>
  </si>
  <si>
    <t>Суворов Сергей</t>
  </si>
  <si>
    <t>Николаев Ярослав</t>
  </si>
  <si>
    <t>Медведев Ярослав</t>
  </si>
  <si>
    <t xml:space="preserve"> МАОУ «Новосельская СОШ»</t>
  </si>
  <si>
    <t>Воеводин Максим</t>
  </si>
  <si>
    <t xml:space="preserve">Дьяков Егор </t>
  </si>
  <si>
    <t>мл.</t>
  </si>
  <si>
    <t>Гилев Виталий</t>
  </si>
  <si>
    <t>МАОУ «Приданниковская СОШ» -Александровская СОШ</t>
  </si>
  <si>
    <t>Прокопьев Никита</t>
  </si>
  <si>
    <t>Пятков Евгения</t>
  </si>
  <si>
    <t xml:space="preserve">МАОУ «Приданниковская СОШ» -Александровская </t>
  </si>
  <si>
    <t xml:space="preserve">Сабуров Арсений </t>
  </si>
  <si>
    <t>Сынов Никита</t>
  </si>
  <si>
    <t>Валиева Юлия</t>
  </si>
  <si>
    <t>д</t>
  </si>
  <si>
    <t>Сайдретдинова Анастасия</t>
  </si>
  <si>
    <t>Конева Виктория</t>
  </si>
  <si>
    <t>Жуманиязова Камилла</t>
  </si>
  <si>
    <t>Минина Дарья</t>
  </si>
  <si>
    <t>Кулакова Анастасия</t>
  </si>
  <si>
    <t xml:space="preserve">Дрокина Юлия </t>
  </si>
  <si>
    <t>Мамаева Юлия</t>
  </si>
  <si>
    <t>Калягина Ксения</t>
  </si>
  <si>
    <t>Бунакова Полина</t>
  </si>
  <si>
    <t>филиал МАОУ «Приданниковская СОШ»
 - Чувашковская ООШ</t>
  </si>
  <si>
    <t>филиал МАОУ «Приданниковская СОШ» 
- Чувашковская ООШ</t>
  </si>
  <si>
    <t>Веденькова Дарья</t>
  </si>
  <si>
    <t>Черемнова Дарья</t>
  </si>
  <si>
    <t>филиал МАОУ «Приданниковская СОШ» 
- Александровская СОШ</t>
  </si>
  <si>
    <t xml:space="preserve">Ионова Валерия </t>
  </si>
  <si>
    <t xml:space="preserve">Шолохова Зоя </t>
  </si>
  <si>
    <t>Карепина Анаcтасия</t>
  </si>
  <si>
    <t>Личная дистанция "Турслет-Осень -2023"</t>
  </si>
  <si>
    <t>МЛАДШАЯ ГРУППА (МАЛЬЧИКИ)</t>
  </si>
  <si>
    <t>СТАРШАЯ ГРУППА (ЮНОШИ)</t>
  </si>
  <si>
    <t>СТАРШАЯ ГРУППА (ДЕВУШКИ)</t>
  </si>
  <si>
    <t xml:space="preserve">ГРУППА </t>
  </si>
  <si>
    <t>МЛАДШАЯ ГРУППА (ДЕВОЧКИ)</t>
  </si>
  <si>
    <t>ПОЛ</t>
  </si>
  <si>
    <t>Главный судья: Артемов А.Ю.</t>
  </si>
  <si>
    <t>Главный секретарь: Николаева Н.Л.</t>
  </si>
  <si>
    <t>группа</t>
  </si>
  <si>
    <t>время 
команды</t>
  </si>
  <si>
    <t>пол</t>
  </si>
  <si>
    <t>Лично-командная дистанция Турслет "Осень-2023"</t>
  </si>
  <si>
    <t>Судья: Дружинина М.Л.</t>
  </si>
  <si>
    <t>Судья: Дружинина М.Л., Дьякова А.В.</t>
  </si>
  <si>
    <t>Кручинина А.И.</t>
  </si>
  <si>
    <t>Юдина О.Ю. - методисты РЦ ДОД</t>
  </si>
  <si>
    <t>Эксперты: Абзалова Е.Р.</t>
  </si>
  <si>
    <t>Конкурсная программа (коэфициент 1: 0,5)</t>
  </si>
  <si>
    <t>филиал 
МАОУ «Приданниковская СОШ» - Чувашковская ООШ</t>
  </si>
  <si>
    <t>филиал
 МАОУ «Приданниковская СОШ» -Александровская ООШ</t>
  </si>
  <si>
    <t xml:space="preserve">Длинная командная дистанциям
 "Турслет-Осень -2023" (коэфициент 1:2)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</si>
</sst>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:mm:ss;@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3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1" fillId="4" borderId="1" xfId="0" applyFont="1" applyFill="1" applyBorder="1" applyAlignment="1">
      <alignment wrapText="1"/>
    </xf>
    <xf numFmtId="0" fontId="0" fillId="4" borderId="8" xfId="0" applyFont="1" applyFill="1" applyBorder="1" applyAlignment="1">
      <alignment vertical="top" wrapText="1"/>
    </xf>
    <xf numFmtId="0" fontId="0" fillId="4" borderId="9" xfId="0" applyFont="1" applyFill="1" applyBorder="1" applyAlignment="1">
      <alignment vertical="top" wrapText="1"/>
    </xf>
    <xf numFmtId="21" fontId="0" fillId="4" borderId="1" xfId="0" applyNumberFormat="1" applyFont="1" applyFill="1" applyBorder="1" applyAlignment="1">
      <alignment wrapText="1"/>
    </xf>
    <xf numFmtId="46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46" fontId="0" fillId="4" borderId="1" xfId="0" applyNumberFormat="1" applyFont="1" applyFill="1" applyBorder="1" applyAlignment="1">
      <alignment horizontal="right" vertical="center" wrapText="1"/>
    </xf>
    <xf numFmtId="164" fontId="0" fillId="4" borderId="1" xfId="0" applyNumberFormat="1" applyFont="1" applyFill="1" applyBorder="1" applyAlignment="1">
      <alignment horizontal="right" vertical="center" wrapText="1"/>
    </xf>
    <xf numFmtId="164" fontId="0" fillId="4" borderId="1" xfId="0" applyNumberFormat="1" applyFill="1" applyBorder="1" applyAlignment="1">
      <alignment horizontal="right" vertical="center" wrapText="1"/>
    </xf>
    <xf numFmtId="0" fontId="0" fillId="0" borderId="0" xfId="0" applyBorder="1"/>
    <xf numFmtId="0" fontId="4" fillId="0" borderId="16" xfId="0" applyFont="1" applyBorder="1" applyAlignment="1">
      <alignment horizontal="center"/>
    </xf>
    <xf numFmtId="0" fontId="0" fillId="2" borderId="1" xfId="0" applyFill="1" applyBorder="1"/>
    <xf numFmtId="0" fontId="0" fillId="0" borderId="16" xfId="0" applyBorder="1"/>
    <xf numFmtId="0" fontId="0" fillId="4" borderId="0" xfId="0" applyFill="1" applyBorder="1"/>
    <xf numFmtId="0" fontId="0" fillId="0" borderId="11" xfId="0" applyBorder="1"/>
    <xf numFmtId="0" fontId="0" fillId="0" borderId="4" xfId="0" applyBorder="1"/>
    <xf numFmtId="0" fontId="0" fillId="0" borderId="7" xfId="0" applyBorder="1"/>
    <xf numFmtId="0" fontId="0" fillId="0" borderId="13" xfId="0" applyBorder="1"/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1" xfId="0" applyFont="1" applyBorder="1"/>
    <xf numFmtId="0" fontId="10" fillId="3" borderId="1" xfId="0" applyFont="1" applyFill="1" applyBorder="1"/>
    <xf numFmtId="0" fontId="4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12" fillId="3" borderId="1" xfId="0" applyFont="1" applyFill="1" applyBorder="1"/>
    <xf numFmtId="0" fontId="1" fillId="3" borderId="1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wrapText="1"/>
    </xf>
    <xf numFmtId="0" fontId="4" fillId="0" borderId="16" xfId="0" applyFont="1" applyBorder="1"/>
    <xf numFmtId="0" fontId="14" fillId="0" borderId="10" xfId="0" applyFont="1" applyBorder="1" applyAlignment="1">
      <alignment vertical="top" wrapText="1"/>
    </xf>
    <xf numFmtId="0" fontId="8" fillId="6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5" fontId="0" fillId="4" borderId="16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4" borderId="0" xfId="0" applyFill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4" borderId="16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165" fontId="0" fillId="4" borderId="1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5" fontId="0" fillId="0" borderId="1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3" borderId="1" xfId="0" applyFill="1" applyBorder="1" applyAlignment="1"/>
    <xf numFmtId="0" fontId="0" fillId="0" borderId="1" xfId="0" applyFill="1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horizontal="left" vertical="center"/>
    </xf>
    <xf numFmtId="165" fontId="0" fillId="2" borderId="1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/>
    <xf numFmtId="0" fontId="0" fillId="0" borderId="0" xfId="0" applyFill="1" applyBorder="1" applyAlignment="1">
      <alignment vertical="top" wrapText="1"/>
    </xf>
    <xf numFmtId="164" fontId="10" fillId="4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vertical="top" wrapText="1"/>
    </xf>
    <xf numFmtId="21" fontId="0" fillId="0" borderId="1" xfId="0" applyNumberFormat="1" applyFont="1" applyBorder="1" applyAlignment="1">
      <alignment horizontal="right" wrapText="1"/>
    </xf>
    <xf numFmtId="21" fontId="0" fillId="4" borderId="1" xfId="0" applyNumberFormat="1" applyFont="1" applyFill="1" applyBorder="1" applyAlignment="1">
      <alignment horizontal="right" wrapText="1"/>
    </xf>
    <xf numFmtId="164" fontId="0" fillId="4" borderId="1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/>
    <xf numFmtId="0" fontId="0" fillId="0" borderId="1" xfId="0" applyFont="1" applyBorder="1" applyAlignment="1"/>
    <xf numFmtId="164" fontId="0" fillId="4" borderId="1" xfId="0" applyNumberFormat="1" applyFont="1" applyFill="1" applyBorder="1" applyAlignment="1"/>
    <xf numFmtId="0" fontId="0" fillId="0" borderId="16" xfId="0" applyFont="1" applyBorder="1" applyAlignment="1"/>
    <xf numFmtId="0" fontId="1" fillId="0" borderId="0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15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0" fillId="3" borderId="15" xfId="0" applyNumberFormat="1" applyFill="1" applyBorder="1" applyAlignment="1">
      <alignment horizontal="center" vertical="center"/>
    </xf>
    <xf numFmtId="165" fontId="0" fillId="3" borderId="19" xfId="0" applyNumberFormat="1" applyFill="1" applyBorder="1" applyAlignment="1">
      <alignment horizontal="center" vertical="center"/>
    </xf>
    <xf numFmtId="165" fontId="0" fillId="3" borderId="16" xfId="0" applyNumberFormat="1" applyFill="1" applyBorder="1" applyAlignment="1">
      <alignment horizontal="center" vertical="center"/>
    </xf>
    <xf numFmtId="165" fontId="0" fillId="3" borderId="19" xfId="0" applyNumberForma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2" borderId="15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0" fillId="3" borderId="15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center" vertical="top"/>
    </xf>
    <xf numFmtId="0" fontId="21" fillId="2" borderId="14" xfId="0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center" vertical="top"/>
    </xf>
    <xf numFmtId="0" fontId="21" fillId="2" borderId="5" xfId="0" applyFont="1" applyFill="1" applyBorder="1" applyAlignment="1">
      <alignment horizontal="center" vertical="top"/>
    </xf>
    <xf numFmtId="0" fontId="21" fillId="2" borderId="6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1" fontId="0" fillId="0" borderId="15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46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21" fontId="0" fillId="4" borderId="15" xfId="0" applyNumberFormat="1" applyFont="1" applyFill="1" applyBorder="1" applyAlignment="1">
      <alignment horizontal="center" wrapText="1"/>
    </xf>
    <xf numFmtId="0" fontId="0" fillId="4" borderId="16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11" xfId="0" applyFont="1" applyBorder="1"/>
    <xf numFmtId="0" fontId="0" fillId="0" borderId="11" xfId="0" applyFont="1" applyBorder="1" applyAlignment="1">
      <alignment wrapText="1"/>
    </xf>
    <xf numFmtId="0" fontId="16" fillId="0" borderId="0" xfId="0" applyFont="1" applyBorder="1" applyAlignment="1"/>
    <xf numFmtId="0" fontId="17" fillId="0" borderId="6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0" fillId="4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21" fontId="0" fillId="4" borderId="28" xfId="0" applyNumberFormat="1" applyFont="1" applyFill="1" applyBorder="1" applyAlignment="1">
      <alignment wrapText="1"/>
    </xf>
    <xf numFmtId="0" fontId="0" fillId="4" borderId="28" xfId="0" applyFont="1" applyFill="1" applyBorder="1" applyAlignment="1">
      <alignment wrapText="1"/>
    </xf>
    <xf numFmtId="46" fontId="0" fillId="4" borderId="28" xfId="0" applyNumberFormat="1" applyFont="1" applyFill="1" applyBorder="1" applyAlignment="1">
      <alignment horizontal="right" vertical="center" wrapText="1"/>
    </xf>
    <xf numFmtId="0" fontId="5" fillId="3" borderId="29" xfId="0" applyFont="1" applyFill="1" applyBorder="1" applyAlignment="1">
      <alignment horizontal="center" wrapText="1"/>
    </xf>
    <xf numFmtId="21" fontId="0" fillId="4" borderId="13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0" fillId="0" borderId="32" xfId="0" applyBorder="1"/>
    <xf numFmtId="0" fontId="0" fillId="0" borderId="28" xfId="0" applyBorder="1"/>
    <xf numFmtId="0" fontId="0" fillId="0" borderId="29" xfId="0" applyBorder="1"/>
    <xf numFmtId="0" fontId="0" fillId="0" borderId="3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34" xfId="0" applyBorder="1"/>
    <xf numFmtId="0" fontId="0" fillId="0" borderId="35" xfId="0" applyBorder="1"/>
    <xf numFmtId="21" fontId="0" fillId="4" borderId="36" xfId="0" applyNumberFormat="1" applyFont="1" applyFill="1" applyBorder="1" applyAlignment="1">
      <alignment wrapText="1"/>
    </xf>
    <xf numFmtId="21" fontId="0" fillId="4" borderId="37" xfId="0" applyNumberFormat="1" applyFont="1" applyFill="1" applyBorder="1" applyAlignment="1">
      <alignment wrapText="1"/>
    </xf>
    <xf numFmtId="0" fontId="0" fillId="4" borderId="37" xfId="0" applyFont="1" applyFill="1" applyBorder="1" applyAlignment="1">
      <alignment wrapText="1"/>
    </xf>
    <xf numFmtId="46" fontId="0" fillId="4" borderId="37" xfId="0" applyNumberFormat="1" applyFont="1" applyFill="1" applyBorder="1" applyAlignment="1">
      <alignment wrapText="1"/>
    </xf>
    <xf numFmtId="0" fontId="5" fillId="3" borderId="38" xfId="0" applyFont="1" applyFill="1" applyBorder="1" applyAlignment="1">
      <alignment horizontal="center" wrapText="1"/>
    </xf>
    <xf numFmtId="21" fontId="0" fillId="4" borderId="26" xfId="0" applyNumberFormat="1" applyFont="1" applyFill="1" applyBorder="1" applyAlignment="1">
      <alignment wrapText="1"/>
    </xf>
    <xf numFmtId="0" fontId="4" fillId="0" borderId="3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0" xfId="0" applyFont="1" applyBorder="1" applyAlignment="1">
      <alignment vertical="top" wrapText="1"/>
    </xf>
    <xf numFmtId="21" fontId="0" fillId="4" borderId="40" xfId="0" applyNumberFormat="1" applyFont="1" applyFill="1" applyBorder="1" applyAlignment="1">
      <alignment wrapText="1"/>
    </xf>
    <xf numFmtId="21" fontId="0" fillId="4" borderId="15" xfId="0" applyNumberFormat="1" applyFont="1" applyFill="1" applyBorder="1" applyAlignment="1">
      <alignment wrapText="1"/>
    </xf>
    <xf numFmtId="46" fontId="0" fillId="4" borderId="15" xfId="0" applyNumberFormat="1" applyFont="1" applyFill="1" applyBorder="1" applyAlignment="1">
      <alignment wrapText="1"/>
    </xf>
    <xf numFmtId="0" fontId="5" fillId="3" borderId="41" xfId="0" applyFont="1" applyFill="1" applyBorder="1" applyAlignment="1">
      <alignment horizontal="center" wrapText="1"/>
    </xf>
    <xf numFmtId="0" fontId="0" fillId="0" borderId="24" xfId="0" applyBorder="1"/>
    <xf numFmtId="0" fontId="0" fillId="0" borderId="42" xfId="0" applyBorder="1"/>
    <xf numFmtId="0" fontId="0" fillId="0" borderId="20" xfId="0" applyBorder="1"/>
    <xf numFmtId="0" fontId="0" fillId="0" borderId="35" xfId="0" applyFont="1" applyBorder="1" applyAlignment="1">
      <alignment vertical="top" wrapText="1"/>
    </xf>
    <xf numFmtId="21" fontId="0" fillId="4" borderId="32" xfId="0" applyNumberFormat="1" applyFont="1" applyFill="1" applyBorder="1" applyAlignment="1">
      <alignment wrapText="1"/>
    </xf>
    <xf numFmtId="46" fontId="0" fillId="4" borderId="28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3" zoomScale="70" zoomScaleNormal="70" workbookViewId="0">
      <selection activeCell="J25" sqref="J25"/>
    </sheetView>
  </sheetViews>
  <sheetFormatPr defaultRowHeight="15" x14ac:dyDescent="0.25"/>
  <cols>
    <col min="2" max="2" width="26.42578125" customWidth="1"/>
    <col min="3" max="3" width="10.7109375" customWidth="1"/>
  </cols>
  <sheetData>
    <row r="1" spans="1:14" ht="15.75" thickBot="1" x14ac:dyDescent="0.3"/>
    <row r="2" spans="1:14" ht="15" customHeight="1" x14ac:dyDescent="0.3">
      <c r="A2" s="261"/>
      <c r="B2" s="265" t="s">
        <v>160</v>
      </c>
      <c r="C2" s="266"/>
      <c r="D2" s="266"/>
      <c r="E2" s="266"/>
      <c r="F2" s="266"/>
      <c r="G2" s="267"/>
      <c r="H2" s="263"/>
      <c r="I2" s="263"/>
      <c r="J2" s="263"/>
      <c r="K2" s="263"/>
      <c r="L2" s="263"/>
      <c r="M2" s="263"/>
    </row>
    <row r="3" spans="1:14" ht="27.75" customHeight="1" x14ac:dyDescent="0.3">
      <c r="A3" s="261"/>
      <c r="B3" s="268"/>
      <c r="C3" s="264"/>
      <c r="D3" s="264"/>
      <c r="E3" s="264"/>
      <c r="F3" s="264"/>
      <c r="G3" s="269"/>
      <c r="H3" s="263"/>
      <c r="I3" s="263"/>
      <c r="J3" s="263"/>
      <c r="K3" s="263"/>
      <c r="L3" s="263"/>
      <c r="M3" s="263"/>
    </row>
    <row r="4" spans="1:14" ht="60.75" thickBot="1" x14ac:dyDescent="0.3">
      <c r="A4" s="262"/>
      <c r="B4" s="270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271" t="s">
        <v>59</v>
      </c>
      <c r="H4" s="259"/>
      <c r="I4" s="260"/>
      <c r="J4" s="260"/>
      <c r="K4" s="260"/>
      <c r="L4" s="260"/>
      <c r="M4" s="260"/>
    </row>
    <row r="5" spans="1:14" ht="30.75" thickBot="1" x14ac:dyDescent="0.3">
      <c r="A5" s="262">
        <v>1</v>
      </c>
      <c r="B5" s="20" t="s">
        <v>5</v>
      </c>
      <c r="C5" s="22">
        <v>0</v>
      </c>
      <c r="D5" s="23">
        <v>1.2430555555555556</v>
      </c>
      <c r="E5" s="24"/>
      <c r="F5" s="27" t="s">
        <v>54</v>
      </c>
      <c r="G5" s="271">
        <v>1</v>
      </c>
      <c r="H5" s="260"/>
      <c r="I5" s="260"/>
      <c r="J5" s="260"/>
      <c r="K5" s="260"/>
      <c r="L5" s="260"/>
      <c r="M5" s="260"/>
    </row>
    <row r="6" spans="1:14" ht="30.75" thickBot="1" x14ac:dyDescent="0.3">
      <c r="A6" s="262">
        <v>2</v>
      </c>
      <c r="B6" s="20" t="s">
        <v>12</v>
      </c>
      <c r="C6" s="276">
        <v>2.1527777777777781E-2</v>
      </c>
      <c r="D6" s="22">
        <v>4.2708333333333327E-2</v>
      </c>
      <c r="E6" s="24"/>
      <c r="F6" s="28" t="s">
        <v>64</v>
      </c>
      <c r="G6" s="271">
        <v>2</v>
      </c>
      <c r="H6" s="260"/>
      <c r="I6" s="260"/>
      <c r="J6" s="260"/>
      <c r="K6" s="260"/>
      <c r="L6" s="260"/>
      <c r="M6" s="260"/>
    </row>
    <row r="7" spans="1:14" ht="30.75" thickBot="1" x14ac:dyDescent="0.3">
      <c r="A7">
        <v>3</v>
      </c>
      <c r="B7" s="21" t="s">
        <v>8</v>
      </c>
      <c r="C7" s="22">
        <v>1.3888888888888888E-2</v>
      </c>
      <c r="D7" s="22">
        <v>3.923611111111111E-2</v>
      </c>
      <c r="E7" s="24"/>
      <c r="F7" s="26" t="s">
        <v>56</v>
      </c>
      <c r="G7" s="271">
        <v>3</v>
      </c>
      <c r="H7" s="260"/>
      <c r="I7" s="260"/>
      <c r="J7" s="260"/>
      <c r="K7" s="260"/>
      <c r="L7" s="260"/>
      <c r="M7" s="260"/>
    </row>
    <row r="8" spans="1:14" ht="16.5" thickBot="1" x14ac:dyDescent="0.3">
      <c r="A8" s="262">
        <v>4</v>
      </c>
      <c r="B8" s="21" t="s">
        <v>11</v>
      </c>
      <c r="C8" s="22">
        <v>6.9444444444444441E-3</v>
      </c>
      <c r="D8" s="22">
        <v>3.7037037037037042E-2</v>
      </c>
      <c r="E8" s="24"/>
      <c r="F8" s="26" t="s">
        <v>53</v>
      </c>
      <c r="G8" s="271">
        <v>4</v>
      </c>
      <c r="H8" s="260"/>
      <c r="I8" s="260"/>
      <c r="J8" s="260"/>
      <c r="K8" s="260"/>
      <c r="L8" s="260"/>
      <c r="M8" s="260"/>
    </row>
    <row r="9" spans="1:14" ht="30.75" thickBot="1" x14ac:dyDescent="0.3">
      <c r="A9" s="262">
        <v>5</v>
      </c>
      <c r="B9" s="21" t="s">
        <v>6</v>
      </c>
      <c r="C9" s="22">
        <v>3.4722222222222224E-2</v>
      </c>
      <c r="D9" s="22">
        <v>6.8865740740740741E-2</v>
      </c>
      <c r="E9" s="24"/>
      <c r="F9" s="26" t="s">
        <v>52</v>
      </c>
      <c r="G9" s="271">
        <v>5</v>
      </c>
      <c r="H9" s="260"/>
      <c r="I9" s="260"/>
      <c r="J9" s="260"/>
      <c r="K9" s="260"/>
      <c r="L9" s="260"/>
      <c r="M9" s="260"/>
    </row>
    <row r="10" spans="1:14" ht="30.75" thickBot="1" x14ac:dyDescent="0.3">
      <c r="A10" s="262">
        <v>6</v>
      </c>
      <c r="B10" s="21" t="s">
        <v>9</v>
      </c>
      <c r="C10" s="22">
        <v>4.8611111111111112E-2</v>
      </c>
      <c r="D10" s="22">
        <v>8.4571759259259263E-2</v>
      </c>
      <c r="E10" s="24"/>
      <c r="F10" s="26" t="s">
        <v>57</v>
      </c>
      <c r="G10" s="271">
        <v>6</v>
      </c>
      <c r="H10" s="260"/>
      <c r="I10" s="260"/>
      <c r="J10" s="260"/>
      <c r="K10" s="260"/>
      <c r="L10" s="260"/>
      <c r="M10" s="260"/>
    </row>
    <row r="11" spans="1:14" ht="30.75" thickBot="1" x14ac:dyDescent="0.3">
      <c r="A11" s="262">
        <v>7</v>
      </c>
      <c r="B11" s="21" t="s">
        <v>7</v>
      </c>
      <c r="C11" s="22">
        <v>4.1666666666666664E-2</v>
      </c>
      <c r="D11" s="22">
        <v>8.3564814814814814E-2</v>
      </c>
      <c r="E11" s="22">
        <v>1.1342592592592591E-3</v>
      </c>
      <c r="F11" s="26" t="s">
        <v>55</v>
      </c>
      <c r="G11" s="271">
        <v>7</v>
      </c>
      <c r="H11" s="260"/>
      <c r="I11" s="260"/>
      <c r="J11" s="260"/>
      <c r="K11" s="260"/>
      <c r="L11" s="260"/>
      <c r="M11" s="260"/>
    </row>
    <row r="12" spans="1:14" ht="30.75" thickBot="1" x14ac:dyDescent="0.3">
      <c r="A12" s="262">
        <v>8</v>
      </c>
      <c r="B12" s="21" t="s">
        <v>10</v>
      </c>
      <c r="C12" s="272">
        <v>2.7777777777777776E-2</v>
      </c>
      <c r="D12" s="272">
        <v>7.239583333333334E-2</v>
      </c>
      <c r="E12" s="273"/>
      <c r="F12" s="274" t="s">
        <v>58</v>
      </c>
      <c r="G12" s="275">
        <v>8</v>
      </c>
      <c r="H12" s="260"/>
      <c r="I12" s="260"/>
      <c r="J12" s="260"/>
      <c r="K12" s="260"/>
      <c r="L12" s="260"/>
      <c r="M12" s="260"/>
    </row>
    <row r="13" spans="1:14" x14ac:dyDescent="0.25">
      <c r="A13" s="262"/>
      <c r="B13" s="279" t="s">
        <v>21</v>
      </c>
      <c r="C13" s="278"/>
      <c r="D13" s="278"/>
      <c r="E13" s="278"/>
      <c r="F13" s="278"/>
      <c r="G13" s="280"/>
      <c r="H13" s="277"/>
      <c r="I13" s="277"/>
      <c r="J13" s="277"/>
      <c r="K13" s="277"/>
      <c r="L13" s="277"/>
      <c r="M13" s="277"/>
      <c r="N13" s="29"/>
    </row>
    <row r="14" spans="1:14" ht="15.75" thickBot="1" x14ac:dyDescent="0.3">
      <c r="A14" s="262"/>
      <c r="B14" s="281"/>
      <c r="C14" s="126"/>
      <c r="D14" s="126"/>
      <c r="E14" s="126"/>
      <c r="F14" s="126"/>
      <c r="G14" s="282"/>
      <c r="H14" s="277"/>
      <c r="I14" s="277"/>
      <c r="J14" s="277"/>
      <c r="K14" s="277"/>
      <c r="L14" s="277"/>
      <c r="M14" s="277"/>
    </row>
    <row r="15" spans="1:14" ht="45.75" thickBot="1" x14ac:dyDescent="0.3">
      <c r="A15" s="262">
        <v>1</v>
      </c>
      <c r="B15" s="288" t="s">
        <v>19</v>
      </c>
      <c r="C15" s="292">
        <v>6.3194444444444442E-2</v>
      </c>
      <c r="D15" s="293">
        <v>9.0509259259259248E-2</v>
      </c>
      <c r="E15" s="294"/>
      <c r="F15" s="295" t="s">
        <v>60</v>
      </c>
      <c r="G15" s="296">
        <v>1</v>
      </c>
      <c r="H15" s="29"/>
      <c r="I15" s="29"/>
      <c r="J15" s="29"/>
      <c r="K15" s="29"/>
      <c r="L15" s="29"/>
      <c r="M15" s="29"/>
    </row>
    <row r="16" spans="1:14" ht="45.75" thickBot="1" x14ac:dyDescent="0.3">
      <c r="A16" s="262">
        <v>2</v>
      </c>
      <c r="B16" s="289" t="s">
        <v>20</v>
      </c>
      <c r="C16" s="297">
        <v>7.9861111111111105E-2</v>
      </c>
      <c r="D16" s="22">
        <v>0.11030092592592593</v>
      </c>
      <c r="E16" s="24"/>
      <c r="F16" s="23" t="s">
        <v>63</v>
      </c>
      <c r="G16" s="271">
        <v>2</v>
      </c>
      <c r="H16" s="29"/>
      <c r="I16" s="29"/>
      <c r="J16" s="29"/>
      <c r="K16" s="29"/>
      <c r="L16" s="29"/>
      <c r="M16" s="29"/>
    </row>
    <row r="17" spans="1:13" ht="15.75" x14ac:dyDescent="0.25">
      <c r="A17" s="262">
        <v>3</v>
      </c>
      <c r="B17" s="304" t="s">
        <v>11</v>
      </c>
      <c r="C17" s="305">
        <v>5.5555555555555552E-2</v>
      </c>
      <c r="D17" s="306">
        <v>8.9930555555555555E-2</v>
      </c>
      <c r="E17" s="306">
        <v>2.5810185185185185E-3</v>
      </c>
      <c r="F17" s="307" t="s">
        <v>62</v>
      </c>
      <c r="G17" s="308">
        <v>3</v>
      </c>
      <c r="H17" s="29"/>
      <c r="I17" s="29"/>
      <c r="J17" s="29"/>
      <c r="K17" s="29"/>
      <c r="L17" s="29"/>
      <c r="M17" s="29"/>
    </row>
    <row r="18" spans="1:13" ht="30.75" thickBot="1" x14ac:dyDescent="0.3">
      <c r="A18" s="262">
        <v>4</v>
      </c>
      <c r="B18" s="312" t="s">
        <v>10</v>
      </c>
      <c r="C18" s="313">
        <v>7.2916666666666671E-2</v>
      </c>
      <c r="D18" s="272">
        <v>0.11539351851851852</v>
      </c>
      <c r="E18" s="273"/>
      <c r="F18" s="314" t="s">
        <v>61</v>
      </c>
      <c r="G18" s="275">
        <v>4</v>
      </c>
      <c r="H18" s="29"/>
      <c r="I18" s="29"/>
      <c r="J18" s="29"/>
      <c r="K18" s="29"/>
      <c r="L18" s="29"/>
      <c r="M18" s="29"/>
    </row>
    <row r="19" spans="1:13" x14ac:dyDescent="0.25">
      <c r="A19" s="34"/>
      <c r="B19" s="309"/>
      <c r="C19" s="310"/>
      <c r="D19" s="32"/>
      <c r="E19" s="32"/>
      <c r="F19" s="32"/>
      <c r="G19" s="311"/>
      <c r="H19" s="29"/>
      <c r="I19" s="29"/>
      <c r="J19" s="29"/>
      <c r="K19" s="29"/>
      <c r="L19" s="29"/>
      <c r="M19" s="29"/>
    </row>
    <row r="20" spans="1:13" x14ac:dyDescent="0.25">
      <c r="A20" s="34"/>
      <c r="B20" s="298" t="s">
        <v>146</v>
      </c>
      <c r="C20" s="299"/>
      <c r="D20" s="299"/>
      <c r="E20" s="299"/>
      <c r="F20" s="299"/>
      <c r="G20" s="300"/>
      <c r="H20" s="29"/>
      <c r="I20" s="29"/>
      <c r="J20" s="29"/>
      <c r="K20" s="29"/>
      <c r="L20" s="29"/>
      <c r="M20" s="29"/>
    </row>
    <row r="21" spans="1:13" x14ac:dyDescent="0.25">
      <c r="A21" s="34"/>
      <c r="B21" s="301" t="s">
        <v>147</v>
      </c>
      <c r="C21" s="302"/>
      <c r="D21" s="302"/>
      <c r="E21" s="302"/>
      <c r="F21" s="302"/>
      <c r="G21" s="303"/>
      <c r="H21" s="29"/>
      <c r="I21" s="29"/>
      <c r="J21" s="29"/>
      <c r="K21" s="29"/>
      <c r="L21" s="29"/>
      <c r="M21" s="29"/>
    </row>
    <row r="22" spans="1:13" x14ac:dyDescent="0.25">
      <c r="A22" s="34"/>
      <c r="B22" s="290"/>
      <c r="C22" s="283"/>
      <c r="D22" s="1"/>
      <c r="E22" s="1"/>
      <c r="F22" s="1"/>
      <c r="G22" s="284"/>
      <c r="H22" s="29"/>
      <c r="I22" s="29"/>
      <c r="J22" s="29"/>
      <c r="K22" s="29"/>
      <c r="L22" s="29"/>
      <c r="M22" s="29"/>
    </row>
    <row r="23" spans="1:13" x14ac:dyDescent="0.25">
      <c r="A23" s="34"/>
      <c r="B23" s="290"/>
      <c r="C23" s="283"/>
      <c r="D23" s="1"/>
      <c r="E23" s="1"/>
      <c r="F23" s="1"/>
      <c r="G23" s="284"/>
      <c r="H23" s="29"/>
      <c r="I23" s="29"/>
      <c r="J23" s="29"/>
      <c r="K23" s="29"/>
      <c r="L23" s="29"/>
      <c r="M23" s="29"/>
    </row>
    <row r="24" spans="1:13" ht="15.75" thickBot="1" x14ac:dyDescent="0.3">
      <c r="A24" s="34"/>
      <c r="B24" s="291"/>
      <c r="C24" s="285"/>
      <c r="D24" s="286"/>
      <c r="E24" s="286"/>
      <c r="F24" s="286"/>
      <c r="G24" s="287"/>
      <c r="H24" s="29"/>
      <c r="I24" s="29"/>
      <c r="J24" s="29"/>
      <c r="K24" s="29"/>
      <c r="L24" s="29"/>
      <c r="M24" s="29"/>
    </row>
  </sheetData>
  <mergeCells count="4">
    <mergeCell ref="B21:G21"/>
    <mergeCell ref="B2:G3"/>
    <mergeCell ref="B13:G14"/>
    <mergeCell ref="B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opLeftCell="A43" zoomScale="90" zoomScaleNormal="90" workbookViewId="0">
      <selection activeCell="C60" sqref="C60"/>
    </sheetView>
  </sheetViews>
  <sheetFormatPr defaultRowHeight="15" x14ac:dyDescent="0.25"/>
  <cols>
    <col min="1" max="1" width="5.5703125" customWidth="1"/>
    <col min="2" max="2" width="27.5703125" customWidth="1"/>
    <col min="3" max="3" width="23.42578125" customWidth="1"/>
    <col min="5" max="5" width="9.140625" customWidth="1"/>
    <col min="6" max="6" width="15.28515625" customWidth="1"/>
    <col min="7" max="7" width="17.85546875" customWidth="1"/>
    <col min="8" max="8" width="17.28515625" customWidth="1"/>
    <col min="9" max="9" width="17.7109375" customWidth="1"/>
  </cols>
  <sheetData>
    <row r="2" spans="1:9" x14ac:dyDescent="0.25">
      <c r="A2" s="69"/>
      <c r="B2" s="138" t="s">
        <v>90</v>
      </c>
      <c r="C2" s="138"/>
      <c r="D2" s="138"/>
      <c r="E2" s="138"/>
      <c r="F2" s="138"/>
      <c r="G2" s="138"/>
      <c r="H2" s="138"/>
      <c r="I2" s="138"/>
    </row>
    <row r="3" spans="1:9" x14ac:dyDescent="0.25">
      <c r="A3" s="69"/>
      <c r="B3" s="138" t="s">
        <v>139</v>
      </c>
      <c r="C3" s="138"/>
      <c r="D3" s="138"/>
      <c r="E3" s="138"/>
      <c r="F3" s="138"/>
      <c r="G3" s="138"/>
      <c r="H3" s="138"/>
      <c r="I3" s="138"/>
    </row>
    <row r="4" spans="1:9" x14ac:dyDescent="0.25">
      <c r="A4" s="69"/>
      <c r="B4" s="139">
        <v>45206</v>
      </c>
      <c r="C4" s="139"/>
      <c r="D4" s="139"/>
      <c r="E4" s="139"/>
      <c r="F4" s="140"/>
      <c r="I4" s="83"/>
    </row>
    <row r="5" spans="1:9" x14ac:dyDescent="0.25">
      <c r="A5" s="75"/>
      <c r="B5" s="82"/>
      <c r="C5" s="82"/>
      <c r="D5" s="82"/>
      <c r="E5" s="82"/>
      <c r="F5" s="84"/>
      <c r="G5" s="29"/>
      <c r="H5" s="29"/>
      <c r="I5" s="83"/>
    </row>
    <row r="6" spans="1:9" x14ac:dyDescent="0.25">
      <c r="A6" s="74"/>
      <c r="B6" s="85"/>
      <c r="C6" s="133" t="s">
        <v>141</v>
      </c>
      <c r="D6" s="134"/>
      <c r="E6" s="134"/>
      <c r="F6" s="134"/>
      <c r="G6" s="134"/>
      <c r="H6" s="135"/>
      <c r="I6" s="2"/>
    </row>
    <row r="7" spans="1:9" x14ac:dyDescent="0.25">
      <c r="A7" s="128" t="s">
        <v>91</v>
      </c>
      <c r="B7" s="128" t="s">
        <v>92</v>
      </c>
      <c r="C7" s="129" t="s">
        <v>93</v>
      </c>
      <c r="D7" s="93" t="s">
        <v>145</v>
      </c>
      <c r="E7" s="93" t="s">
        <v>143</v>
      </c>
      <c r="F7" s="128" t="s">
        <v>94</v>
      </c>
      <c r="G7" s="128" t="s">
        <v>2</v>
      </c>
      <c r="H7" s="128" t="s">
        <v>95</v>
      </c>
      <c r="I7" s="129" t="s">
        <v>96</v>
      </c>
    </row>
    <row r="8" spans="1:9" x14ac:dyDescent="0.25">
      <c r="A8" s="129"/>
      <c r="B8" s="129"/>
      <c r="C8" s="130"/>
      <c r="D8" s="94"/>
      <c r="E8" s="94"/>
      <c r="F8" s="129"/>
      <c r="G8" s="129"/>
      <c r="H8" s="129"/>
      <c r="I8" s="130"/>
    </row>
    <row r="9" spans="1:9" x14ac:dyDescent="0.25">
      <c r="A9" s="71">
        <v>1</v>
      </c>
      <c r="B9" s="95" t="s">
        <v>5</v>
      </c>
      <c r="C9" s="95" t="s">
        <v>31</v>
      </c>
      <c r="D9" s="95" t="s">
        <v>97</v>
      </c>
      <c r="E9" s="95" t="s">
        <v>98</v>
      </c>
      <c r="F9" s="70">
        <v>0</v>
      </c>
      <c r="G9" s="70">
        <v>1.3773148148148147E-3</v>
      </c>
      <c r="H9" s="70">
        <f t="shared" ref="H9:H32" si="0">G9-F9</f>
        <v>1.3773148148148147E-3</v>
      </c>
      <c r="I9" s="76">
        <v>1</v>
      </c>
    </row>
    <row r="10" spans="1:9" x14ac:dyDescent="0.25">
      <c r="A10" s="71">
        <v>2</v>
      </c>
      <c r="B10" s="95" t="s">
        <v>11</v>
      </c>
      <c r="C10" s="95" t="s">
        <v>38</v>
      </c>
      <c r="D10" s="95" t="s">
        <v>97</v>
      </c>
      <c r="E10" s="95" t="s">
        <v>98</v>
      </c>
      <c r="F10" s="70">
        <v>1.3194444444444444E-2</v>
      </c>
      <c r="G10" s="70">
        <v>1.4699074074074074E-2</v>
      </c>
      <c r="H10" s="70">
        <f t="shared" si="0"/>
        <v>1.5046296296296301E-3</v>
      </c>
      <c r="I10" s="76">
        <v>2</v>
      </c>
    </row>
    <row r="11" spans="1:9" x14ac:dyDescent="0.25">
      <c r="A11" s="71">
        <v>3</v>
      </c>
      <c r="B11" s="95" t="s">
        <v>12</v>
      </c>
      <c r="C11" s="95" t="s">
        <v>99</v>
      </c>
      <c r="D11" s="95" t="s">
        <v>97</v>
      </c>
      <c r="E11" s="95" t="s">
        <v>98</v>
      </c>
      <c r="F11" s="70">
        <v>6.9444444444444441E-3</v>
      </c>
      <c r="G11" s="70">
        <v>8.4722222222222213E-3</v>
      </c>
      <c r="H11" s="70">
        <f t="shared" si="0"/>
        <v>1.5277777777777772E-3</v>
      </c>
      <c r="I11" s="76">
        <v>3</v>
      </c>
    </row>
    <row r="12" spans="1:9" x14ac:dyDescent="0.25">
      <c r="A12" s="78">
        <v>4</v>
      </c>
      <c r="B12" s="89" t="s">
        <v>5</v>
      </c>
      <c r="C12" s="89" t="s">
        <v>30</v>
      </c>
      <c r="D12" s="89" t="s">
        <v>97</v>
      </c>
      <c r="E12" s="89" t="s">
        <v>98</v>
      </c>
      <c r="F12" s="79">
        <v>8.3333333333333332E-3</v>
      </c>
      <c r="G12" s="79">
        <v>9.8842592592592576E-3</v>
      </c>
      <c r="H12" s="79">
        <f t="shared" si="0"/>
        <v>1.5509259259259243E-3</v>
      </c>
      <c r="I12" s="110">
        <v>4</v>
      </c>
    </row>
    <row r="13" spans="1:9" x14ac:dyDescent="0.25">
      <c r="A13" s="78">
        <v>5</v>
      </c>
      <c r="B13" s="89" t="s">
        <v>12</v>
      </c>
      <c r="C13" s="89" t="s">
        <v>100</v>
      </c>
      <c r="D13" s="89" t="s">
        <v>97</v>
      </c>
      <c r="E13" s="89" t="s">
        <v>98</v>
      </c>
      <c r="F13" s="79">
        <v>1.3888888888888888E-2</v>
      </c>
      <c r="G13" s="79">
        <v>1.5474537037037038E-2</v>
      </c>
      <c r="H13" s="79">
        <f t="shared" si="0"/>
        <v>1.5856481481481503E-3</v>
      </c>
      <c r="I13" s="110">
        <v>5</v>
      </c>
    </row>
    <row r="14" spans="1:9" x14ac:dyDescent="0.25">
      <c r="A14" s="78">
        <v>6</v>
      </c>
      <c r="B14" s="89" t="s">
        <v>8</v>
      </c>
      <c r="C14" s="89" t="s">
        <v>101</v>
      </c>
      <c r="D14" s="89" t="s">
        <v>97</v>
      </c>
      <c r="E14" s="89" t="s">
        <v>98</v>
      </c>
      <c r="F14" s="79">
        <v>1.2152777777777778E-2</v>
      </c>
      <c r="G14" s="79">
        <v>1.4097222222222221E-2</v>
      </c>
      <c r="H14" s="79">
        <f t="shared" si="0"/>
        <v>1.9444444444444431E-3</v>
      </c>
      <c r="I14" s="110">
        <v>6</v>
      </c>
    </row>
    <row r="15" spans="1:9" x14ac:dyDescent="0.25">
      <c r="A15" s="78">
        <v>7</v>
      </c>
      <c r="B15" s="89" t="s">
        <v>6</v>
      </c>
      <c r="C15" s="89" t="s">
        <v>102</v>
      </c>
      <c r="D15" s="89" t="s">
        <v>97</v>
      </c>
      <c r="E15" s="89" t="s">
        <v>98</v>
      </c>
      <c r="F15" s="79">
        <v>9.0277777777777787E-3</v>
      </c>
      <c r="G15" s="79">
        <v>1.0995370370370371E-2</v>
      </c>
      <c r="H15" s="79">
        <f t="shared" si="0"/>
        <v>1.967592592592592E-3</v>
      </c>
      <c r="I15" s="110">
        <v>7</v>
      </c>
    </row>
    <row r="16" spans="1:9" x14ac:dyDescent="0.25">
      <c r="A16" s="78">
        <v>8</v>
      </c>
      <c r="B16" s="89" t="s">
        <v>8</v>
      </c>
      <c r="C16" s="89" t="s">
        <v>103</v>
      </c>
      <c r="D16" s="89" t="s">
        <v>97</v>
      </c>
      <c r="E16" s="89" t="s">
        <v>98</v>
      </c>
      <c r="F16" s="79">
        <v>3.472222222222222E-3</v>
      </c>
      <c r="G16" s="79">
        <v>5.5324074074074069E-3</v>
      </c>
      <c r="H16" s="79">
        <f t="shared" si="0"/>
        <v>2.0601851851851849E-3</v>
      </c>
      <c r="I16" s="110">
        <v>8</v>
      </c>
    </row>
    <row r="17" spans="1:10" x14ac:dyDescent="0.25">
      <c r="A17" s="78">
        <v>9</v>
      </c>
      <c r="B17" s="89" t="s">
        <v>9</v>
      </c>
      <c r="C17" s="89" t="s">
        <v>35</v>
      </c>
      <c r="D17" s="89" t="s">
        <v>97</v>
      </c>
      <c r="E17" s="89" t="s">
        <v>98</v>
      </c>
      <c r="F17" s="79">
        <v>4.8611111111111112E-3</v>
      </c>
      <c r="G17" s="79">
        <v>7.1180555555555554E-3</v>
      </c>
      <c r="H17" s="79">
        <f t="shared" si="0"/>
        <v>2.2569444444444442E-3</v>
      </c>
      <c r="I17" s="110">
        <v>9</v>
      </c>
    </row>
    <row r="18" spans="1:10" x14ac:dyDescent="0.25">
      <c r="A18" s="78">
        <v>10</v>
      </c>
      <c r="B18" s="92" t="s">
        <v>7</v>
      </c>
      <c r="C18" s="92" t="s">
        <v>104</v>
      </c>
      <c r="D18" s="92" t="s">
        <v>97</v>
      </c>
      <c r="E18" s="92" t="s">
        <v>98</v>
      </c>
      <c r="F18" s="81">
        <v>2.0833333333333333E-3</v>
      </c>
      <c r="G18" s="81">
        <v>4.5949074074074078E-3</v>
      </c>
      <c r="H18" s="81">
        <f t="shared" si="0"/>
        <v>2.5115740740740745E-3</v>
      </c>
      <c r="I18" s="111">
        <v>10</v>
      </c>
    </row>
    <row r="19" spans="1:10" x14ac:dyDescent="0.25">
      <c r="A19" s="78">
        <v>11</v>
      </c>
      <c r="B19" s="89" t="s">
        <v>105</v>
      </c>
      <c r="C19" s="89" t="s">
        <v>106</v>
      </c>
      <c r="D19" s="89" t="s">
        <v>97</v>
      </c>
      <c r="E19" s="89" t="s">
        <v>98</v>
      </c>
      <c r="F19" s="79">
        <v>1.5277777777777777E-2</v>
      </c>
      <c r="G19" s="79">
        <v>1.7881944444444443E-2</v>
      </c>
      <c r="H19" s="79">
        <f t="shared" si="0"/>
        <v>2.6041666666666661E-3</v>
      </c>
      <c r="I19" s="110">
        <v>11</v>
      </c>
    </row>
    <row r="20" spans="1:10" x14ac:dyDescent="0.25">
      <c r="A20" s="78">
        <v>12</v>
      </c>
      <c r="B20" s="89" t="s">
        <v>6</v>
      </c>
      <c r="C20" s="89" t="s">
        <v>107</v>
      </c>
      <c r="D20" s="89" t="s">
        <v>97</v>
      </c>
      <c r="E20" s="89" t="s">
        <v>98</v>
      </c>
      <c r="F20" s="79">
        <v>6.9444444444444447E-4</v>
      </c>
      <c r="G20" s="79">
        <v>3.5416666666666665E-3</v>
      </c>
      <c r="H20" s="79">
        <f t="shared" si="0"/>
        <v>2.8472222222222219E-3</v>
      </c>
      <c r="I20" s="110">
        <v>12</v>
      </c>
    </row>
    <row r="21" spans="1:10" x14ac:dyDescent="0.25">
      <c r="A21" s="78">
        <v>13</v>
      </c>
      <c r="B21" s="89" t="s">
        <v>7</v>
      </c>
      <c r="C21" s="89" t="s">
        <v>43</v>
      </c>
      <c r="D21" s="89" t="s">
        <v>97</v>
      </c>
      <c r="E21" s="89" t="s">
        <v>98</v>
      </c>
      <c r="F21" s="79">
        <v>1.0416666666666666E-2</v>
      </c>
      <c r="G21" s="79">
        <v>1.3391203703703704E-2</v>
      </c>
      <c r="H21" s="79">
        <f t="shared" si="0"/>
        <v>2.9745370370370377E-3</v>
      </c>
      <c r="I21" s="110">
        <v>13</v>
      </c>
    </row>
    <row r="22" spans="1:10" x14ac:dyDescent="0.25">
      <c r="A22" s="78">
        <v>14</v>
      </c>
      <c r="B22" s="89" t="s">
        <v>11</v>
      </c>
      <c r="C22" s="89" t="s">
        <v>108</v>
      </c>
      <c r="D22" s="89" t="s">
        <v>97</v>
      </c>
      <c r="E22" s="89" t="s">
        <v>98</v>
      </c>
      <c r="F22" s="79">
        <v>5.5555555555555558E-3</v>
      </c>
      <c r="G22" s="79">
        <v>9.4907407407407406E-3</v>
      </c>
      <c r="H22" s="79">
        <f t="shared" si="0"/>
        <v>3.9351851851851848E-3</v>
      </c>
      <c r="I22" s="110">
        <v>14</v>
      </c>
    </row>
    <row r="23" spans="1:10" x14ac:dyDescent="0.25">
      <c r="A23" s="78">
        <v>15</v>
      </c>
      <c r="B23" s="89" t="s">
        <v>109</v>
      </c>
      <c r="C23" s="89" t="s">
        <v>110</v>
      </c>
      <c r="D23" s="89" t="s">
        <v>97</v>
      </c>
      <c r="E23" s="89" t="s">
        <v>98</v>
      </c>
      <c r="F23" s="79">
        <v>1.6666666666666666E-2</v>
      </c>
      <c r="G23" s="79">
        <v>2.1736111111111112E-2</v>
      </c>
      <c r="H23" s="79">
        <f>G23-F23</f>
        <v>5.0694444444444459E-3</v>
      </c>
      <c r="I23" s="110">
        <v>15</v>
      </c>
    </row>
    <row r="24" spans="1:10" x14ac:dyDescent="0.25">
      <c r="A24" s="78"/>
      <c r="B24" s="89"/>
      <c r="C24" s="131" t="s">
        <v>140</v>
      </c>
      <c r="D24" s="132"/>
      <c r="E24" s="132"/>
      <c r="F24" s="132"/>
      <c r="G24" s="132"/>
      <c r="H24" s="132"/>
      <c r="I24" s="87"/>
    </row>
    <row r="25" spans="1:10" x14ac:dyDescent="0.25">
      <c r="A25" s="78">
        <v>16</v>
      </c>
      <c r="B25" s="95" t="s">
        <v>20</v>
      </c>
      <c r="C25" s="95" t="s">
        <v>111</v>
      </c>
      <c r="D25" s="95" t="s">
        <v>97</v>
      </c>
      <c r="E25" s="95" t="s">
        <v>112</v>
      </c>
      <c r="F25" s="70">
        <v>2.361111111111111E-2</v>
      </c>
      <c r="G25" s="70">
        <v>2.5416666666666667E-2</v>
      </c>
      <c r="H25" s="70">
        <f t="shared" si="0"/>
        <v>1.8055555555555568E-3</v>
      </c>
      <c r="I25" s="76">
        <v>1</v>
      </c>
      <c r="J25" s="91"/>
    </row>
    <row r="26" spans="1:10" x14ac:dyDescent="0.25">
      <c r="A26" s="78">
        <v>17</v>
      </c>
      <c r="B26" s="95" t="s">
        <v>19</v>
      </c>
      <c r="C26" s="95" t="s">
        <v>113</v>
      </c>
      <c r="D26" s="95" t="s">
        <v>97</v>
      </c>
      <c r="E26" s="95" t="s">
        <v>112</v>
      </c>
      <c r="F26" s="70">
        <v>2.0833333333333332E-2</v>
      </c>
      <c r="G26" s="70">
        <v>2.3067129629629632E-2</v>
      </c>
      <c r="H26" s="70">
        <f t="shared" si="0"/>
        <v>2.2337962962962997E-3</v>
      </c>
      <c r="I26" s="76">
        <v>2</v>
      </c>
      <c r="J26" s="91"/>
    </row>
    <row r="27" spans="1:10" x14ac:dyDescent="0.25">
      <c r="A27" s="78">
        <v>18</v>
      </c>
      <c r="B27" s="95" t="s">
        <v>19</v>
      </c>
      <c r="C27" s="95" t="s">
        <v>44</v>
      </c>
      <c r="D27" s="95" t="s">
        <v>97</v>
      </c>
      <c r="E27" s="95" t="s">
        <v>112</v>
      </c>
      <c r="F27" s="70">
        <v>2.7083333333333334E-2</v>
      </c>
      <c r="G27" s="70">
        <v>2.9444444444444443E-2</v>
      </c>
      <c r="H27" s="70">
        <f t="shared" si="0"/>
        <v>2.361111111111109E-3</v>
      </c>
      <c r="I27" s="76">
        <v>3</v>
      </c>
      <c r="J27" s="91"/>
    </row>
    <row r="28" spans="1:10" x14ac:dyDescent="0.25">
      <c r="A28" s="80">
        <v>19</v>
      </c>
      <c r="B28" s="92" t="s">
        <v>10</v>
      </c>
      <c r="C28" s="92" t="s">
        <v>46</v>
      </c>
      <c r="D28" s="92" t="s">
        <v>97</v>
      </c>
      <c r="E28" s="92" t="s">
        <v>112</v>
      </c>
      <c r="F28" s="81">
        <v>2.2222222222222223E-2</v>
      </c>
      <c r="G28" s="81">
        <v>2.4710648148148148E-2</v>
      </c>
      <c r="H28" s="81">
        <f t="shared" si="0"/>
        <v>2.4884259259259252E-3</v>
      </c>
      <c r="I28" s="110">
        <v>4</v>
      </c>
      <c r="J28" s="91"/>
    </row>
    <row r="29" spans="1:10" x14ac:dyDescent="0.25">
      <c r="A29" s="80">
        <v>20</v>
      </c>
      <c r="B29" s="89" t="s">
        <v>114</v>
      </c>
      <c r="C29" s="89" t="s">
        <v>115</v>
      </c>
      <c r="D29" s="89" t="s">
        <v>97</v>
      </c>
      <c r="E29" s="89" t="s">
        <v>112</v>
      </c>
      <c r="F29" s="79">
        <v>3.2638888888888891E-2</v>
      </c>
      <c r="G29" s="79">
        <v>3.5821759259259262E-2</v>
      </c>
      <c r="H29" s="79">
        <f t="shared" si="0"/>
        <v>3.1828703703703706E-3</v>
      </c>
      <c r="I29" s="110">
        <v>5</v>
      </c>
      <c r="J29" s="91"/>
    </row>
    <row r="30" spans="1:10" x14ac:dyDescent="0.25">
      <c r="A30" s="80">
        <v>21</v>
      </c>
      <c r="B30" s="89" t="s">
        <v>11</v>
      </c>
      <c r="C30" s="89" t="s">
        <v>116</v>
      </c>
      <c r="D30" s="89" t="s">
        <v>97</v>
      </c>
      <c r="E30" s="89" t="s">
        <v>112</v>
      </c>
      <c r="F30" s="79">
        <v>2.4999999999999998E-2</v>
      </c>
      <c r="G30" s="79">
        <v>2.8449074074074075E-2</v>
      </c>
      <c r="H30" s="79">
        <f t="shared" si="0"/>
        <v>3.4490740740740766E-3</v>
      </c>
      <c r="I30" s="110">
        <v>6</v>
      </c>
      <c r="J30" s="91"/>
    </row>
    <row r="31" spans="1:10" x14ac:dyDescent="0.25">
      <c r="A31" s="80">
        <v>22</v>
      </c>
      <c r="B31" s="89" t="s">
        <v>117</v>
      </c>
      <c r="C31" s="89" t="s">
        <v>118</v>
      </c>
      <c r="D31" s="89" t="s">
        <v>97</v>
      </c>
      <c r="E31" s="89" t="s">
        <v>112</v>
      </c>
      <c r="F31" s="79">
        <v>3.0555555555555555E-2</v>
      </c>
      <c r="G31" s="79">
        <v>3.408564814814815E-2</v>
      </c>
      <c r="H31" s="79">
        <f t="shared" si="0"/>
        <v>3.5300925925925951E-3</v>
      </c>
      <c r="I31" s="110">
        <v>7</v>
      </c>
    </row>
    <row r="32" spans="1:10" x14ac:dyDescent="0.25">
      <c r="A32" s="80">
        <v>23</v>
      </c>
      <c r="B32" s="89" t="s">
        <v>11</v>
      </c>
      <c r="C32" s="89" t="s">
        <v>119</v>
      </c>
      <c r="D32" s="89" t="s">
        <v>97</v>
      </c>
      <c r="E32" s="89" t="s">
        <v>112</v>
      </c>
      <c r="F32" s="79">
        <v>2.8472222222222222E-2</v>
      </c>
      <c r="G32" s="79">
        <v>3.2256944444444442E-2</v>
      </c>
      <c r="H32" s="79">
        <f t="shared" si="0"/>
        <v>3.7847222222222206E-3</v>
      </c>
      <c r="I32" s="110">
        <v>8</v>
      </c>
    </row>
    <row r="33" spans="1:10" x14ac:dyDescent="0.25">
      <c r="A33" s="80"/>
      <c r="B33" s="136" t="s">
        <v>142</v>
      </c>
      <c r="C33" s="127"/>
      <c r="D33" s="127"/>
      <c r="E33" s="127"/>
      <c r="F33" s="127"/>
      <c r="G33" s="127"/>
      <c r="H33" s="137"/>
      <c r="I33" s="96"/>
    </row>
    <row r="34" spans="1:10" x14ac:dyDescent="0.25">
      <c r="A34" s="86">
        <v>24</v>
      </c>
      <c r="B34" s="106" t="s">
        <v>12</v>
      </c>
      <c r="C34" s="106" t="s">
        <v>120</v>
      </c>
      <c r="D34" s="106" t="s">
        <v>121</v>
      </c>
      <c r="E34" s="106" t="s">
        <v>98</v>
      </c>
      <c r="F34" s="72">
        <v>4.2361111111111106E-2</v>
      </c>
      <c r="G34" s="72">
        <v>4.3761574074074078E-2</v>
      </c>
      <c r="H34" s="72">
        <f t="shared" ref="H34:H55" si="1">G34-F34</f>
        <v>1.4004629629629714E-3</v>
      </c>
      <c r="I34" s="108">
        <v>1</v>
      </c>
    </row>
    <row r="35" spans="1:10" x14ac:dyDescent="0.25">
      <c r="A35" s="86">
        <v>25</v>
      </c>
      <c r="B35" s="106" t="s">
        <v>5</v>
      </c>
      <c r="C35" s="106" t="s">
        <v>122</v>
      </c>
      <c r="D35" s="106" t="s">
        <v>121</v>
      </c>
      <c r="E35" s="106" t="s">
        <v>98</v>
      </c>
      <c r="F35" s="72">
        <v>4.3750000000000004E-2</v>
      </c>
      <c r="G35" s="72">
        <v>4.5162037037037035E-2</v>
      </c>
      <c r="H35" s="72">
        <f t="shared" si="1"/>
        <v>1.4120370370370311E-3</v>
      </c>
      <c r="I35" s="108">
        <v>2</v>
      </c>
    </row>
    <row r="36" spans="1:10" x14ac:dyDescent="0.25">
      <c r="A36" s="86">
        <v>26</v>
      </c>
      <c r="B36" s="106" t="s">
        <v>5</v>
      </c>
      <c r="C36" s="106" t="s">
        <v>123</v>
      </c>
      <c r="D36" s="106" t="s">
        <v>121</v>
      </c>
      <c r="E36" s="106" t="s">
        <v>98</v>
      </c>
      <c r="F36" s="72">
        <v>3.4722222222222224E-2</v>
      </c>
      <c r="G36" s="72">
        <v>3.6134259259259262E-2</v>
      </c>
      <c r="H36" s="72">
        <f t="shared" si="1"/>
        <v>1.412037037037038E-3</v>
      </c>
      <c r="I36" s="109">
        <v>3</v>
      </c>
    </row>
    <row r="37" spans="1:10" x14ac:dyDescent="0.25">
      <c r="A37" s="86">
        <v>27</v>
      </c>
      <c r="B37" s="89" t="s">
        <v>8</v>
      </c>
      <c r="C37" s="89" t="s">
        <v>124</v>
      </c>
      <c r="D37" s="89" t="s">
        <v>121</v>
      </c>
      <c r="E37" s="89" t="s">
        <v>98</v>
      </c>
      <c r="F37" s="79">
        <v>4.5138888888888888E-2</v>
      </c>
      <c r="G37" s="79">
        <v>4.6678240740740735E-2</v>
      </c>
      <c r="H37" s="79">
        <f t="shared" si="1"/>
        <v>1.5393518518518473E-3</v>
      </c>
      <c r="I37" s="90">
        <v>4</v>
      </c>
    </row>
    <row r="38" spans="1:10" x14ac:dyDescent="0.25">
      <c r="A38" s="86">
        <v>28</v>
      </c>
      <c r="B38" s="89" t="s">
        <v>9</v>
      </c>
      <c r="C38" s="89" t="s">
        <v>34</v>
      </c>
      <c r="D38" s="89" t="s">
        <v>121</v>
      </c>
      <c r="E38" s="89" t="s">
        <v>98</v>
      </c>
      <c r="F38" s="79">
        <v>4.6527777777777779E-2</v>
      </c>
      <c r="G38" s="79">
        <v>4.8159722222222222E-2</v>
      </c>
      <c r="H38" s="79">
        <f t="shared" si="1"/>
        <v>1.6319444444444428E-3</v>
      </c>
      <c r="I38" s="90">
        <v>5</v>
      </c>
    </row>
    <row r="39" spans="1:10" x14ac:dyDescent="0.25">
      <c r="A39" s="86">
        <v>29</v>
      </c>
      <c r="B39" s="38" t="s">
        <v>12</v>
      </c>
      <c r="C39" s="38" t="s">
        <v>33</v>
      </c>
      <c r="D39" s="89" t="s">
        <v>121</v>
      </c>
      <c r="E39" s="89" t="s">
        <v>98</v>
      </c>
      <c r="F39" s="79">
        <v>5.0694444444444452E-2</v>
      </c>
      <c r="G39" s="79">
        <v>5.2349537037037042E-2</v>
      </c>
      <c r="H39" s="79">
        <f t="shared" si="1"/>
        <v>1.65509259259259E-3</v>
      </c>
      <c r="I39" s="78">
        <v>6</v>
      </c>
    </row>
    <row r="40" spans="1:10" x14ac:dyDescent="0.25">
      <c r="A40" s="86">
        <v>30</v>
      </c>
      <c r="B40" s="89" t="s">
        <v>8</v>
      </c>
      <c r="C40" s="89" t="s">
        <v>36</v>
      </c>
      <c r="D40" s="89" t="s">
        <v>121</v>
      </c>
      <c r="E40" s="89" t="s">
        <v>98</v>
      </c>
      <c r="F40" s="79">
        <v>3.5763888888888887E-2</v>
      </c>
      <c r="G40" s="79">
        <v>3.7430555555555557E-2</v>
      </c>
      <c r="H40" s="79">
        <f t="shared" si="1"/>
        <v>1.6666666666666705E-3</v>
      </c>
      <c r="I40" s="78">
        <v>7</v>
      </c>
    </row>
    <row r="41" spans="1:10" x14ac:dyDescent="0.25">
      <c r="A41" s="86">
        <v>31</v>
      </c>
      <c r="B41" s="89" t="s">
        <v>11</v>
      </c>
      <c r="C41" s="89" t="s">
        <v>125</v>
      </c>
      <c r="D41" s="89" t="s">
        <v>121</v>
      </c>
      <c r="E41" s="89" t="s">
        <v>98</v>
      </c>
      <c r="F41" s="79">
        <v>4.1666666666666664E-2</v>
      </c>
      <c r="G41" s="79">
        <v>4.3460648148148151E-2</v>
      </c>
      <c r="H41" s="79">
        <f t="shared" si="1"/>
        <v>1.7939814814814867E-3</v>
      </c>
      <c r="I41" s="78">
        <v>8</v>
      </c>
    </row>
    <row r="42" spans="1:10" x14ac:dyDescent="0.25">
      <c r="A42" s="80">
        <v>32</v>
      </c>
      <c r="B42" s="38" t="s">
        <v>9</v>
      </c>
      <c r="C42" s="38" t="s">
        <v>126</v>
      </c>
      <c r="D42" s="89" t="s">
        <v>121</v>
      </c>
      <c r="E42" s="89" t="s">
        <v>98</v>
      </c>
      <c r="F42" s="79">
        <v>3.6805555555555557E-2</v>
      </c>
      <c r="G42" s="79">
        <v>3.9143518518518515E-2</v>
      </c>
      <c r="H42" s="79">
        <f t="shared" si="1"/>
        <v>2.3379629629629584E-3</v>
      </c>
      <c r="I42" s="78">
        <v>9</v>
      </c>
    </row>
    <row r="43" spans="1:10" x14ac:dyDescent="0.25">
      <c r="A43" s="80">
        <v>33</v>
      </c>
      <c r="B43" s="38" t="s">
        <v>10</v>
      </c>
      <c r="C43" s="38" t="s">
        <v>127</v>
      </c>
      <c r="D43" s="89" t="s">
        <v>121</v>
      </c>
      <c r="E43" s="89" t="s">
        <v>98</v>
      </c>
      <c r="F43" s="79">
        <v>5.2777777777777778E-2</v>
      </c>
      <c r="G43" s="79">
        <v>5.5115740740740743E-2</v>
      </c>
      <c r="H43" s="79">
        <f t="shared" si="1"/>
        <v>2.3379629629629653E-3</v>
      </c>
      <c r="I43" s="78">
        <v>10</v>
      </c>
    </row>
    <row r="44" spans="1:10" x14ac:dyDescent="0.25">
      <c r="A44" s="80">
        <v>34</v>
      </c>
      <c r="B44" s="38" t="s">
        <v>9</v>
      </c>
      <c r="C44" s="38" t="s">
        <v>128</v>
      </c>
      <c r="D44" s="89" t="s">
        <v>121</v>
      </c>
      <c r="E44" s="89" t="s">
        <v>98</v>
      </c>
      <c r="F44" s="79">
        <v>5.1388888888888894E-2</v>
      </c>
      <c r="G44" s="79">
        <v>5.4224537037037036E-2</v>
      </c>
      <c r="H44" s="79">
        <f t="shared" si="1"/>
        <v>2.8356481481481427E-3</v>
      </c>
      <c r="I44" s="78">
        <v>11</v>
      </c>
      <c r="J44" s="29"/>
    </row>
    <row r="45" spans="1:10" x14ac:dyDescent="0.25">
      <c r="A45" s="80">
        <v>35</v>
      </c>
      <c r="B45" s="89" t="s">
        <v>10</v>
      </c>
      <c r="C45" s="89" t="s">
        <v>129</v>
      </c>
      <c r="D45" s="89" t="s">
        <v>121</v>
      </c>
      <c r="E45" s="89" t="s">
        <v>98</v>
      </c>
      <c r="F45" s="79">
        <v>4.7222222222222221E-2</v>
      </c>
      <c r="G45" s="79">
        <v>5.0185185185185187E-2</v>
      </c>
      <c r="H45" s="79">
        <f t="shared" si="1"/>
        <v>2.9629629629629659E-3</v>
      </c>
      <c r="I45" s="78">
        <v>12</v>
      </c>
      <c r="J45" s="29"/>
    </row>
    <row r="46" spans="1:10" x14ac:dyDescent="0.25">
      <c r="A46" s="80">
        <v>36</v>
      </c>
      <c r="B46" s="38" t="s">
        <v>11</v>
      </c>
      <c r="C46" s="38" t="s">
        <v>130</v>
      </c>
      <c r="D46" s="89" t="s">
        <v>121</v>
      </c>
      <c r="E46" s="89" t="s">
        <v>98</v>
      </c>
      <c r="F46" s="79">
        <v>4.8611111111111112E-2</v>
      </c>
      <c r="G46" s="79">
        <v>5.1736111111111115E-2</v>
      </c>
      <c r="H46" s="97">
        <f t="shared" si="1"/>
        <v>3.1250000000000028E-3</v>
      </c>
      <c r="I46" s="39">
        <v>13</v>
      </c>
      <c r="J46" s="29"/>
    </row>
    <row r="47" spans="1:10" x14ac:dyDescent="0.25">
      <c r="A47" s="80">
        <v>37</v>
      </c>
      <c r="B47" s="89" t="s">
        <v>10</v>
      </c>
      <c r="C47" s="89" t="s">
        <v>47</v>
      </c>
      <c r="D47" s="89" t="s">
        <v>121</v>
      </c>
      <c r="E47" s="89" t="s">
        <v>98</v>
      </c>
      <c r="F47" s="79">
        <v>3.8194444444444441E-2</v>
      </c>
      <c r="G47" s="79">
        <v>4.2199074074074076E-2</v>
      </c>
      <c r="H47" s="97">
        <f>G47-F47</f>
        <v>4.0046296296296358E-3</v>
      </c>
      <c r="I47" s="39">
        <v>14</v>
      </c>
      <c r="J47" s="29"/>
    </row>
    <row r="48" spans="1:10" x14ac:dyDescent="0.25">
      <c r="A48" s="80"/>
      <c r="C48" s="127" t="s">
        <v>144</v>
      </c>
      <c r="D48" s="127"/>
      <c r="E48" s="127"/>
      <c r="F48" s="127"/>
      <c r="G48" s="101"/>
      <c r="H48" s="101"/>
      <c r="I48" s="101"/>
      <c r="J48" s="102"/>
    </row>
    <row r="49" spans="1:10" ht="45" x14ac:dyDescent="0.25">
      <c r="A49" s="80">
        <v>38</v>
      </c>
      <c r="B49" s="73" t="s">
        <v>131</v>
      </c>
      <c r="C49" s="105" t="s">
        <v>45</v>
      </c>
      <c r="D49" s="105" t="s">
        <v>121</v>
      </c>
      <c r="E49" s="106" t="s">
        <v>112</v>
      </c>
      <c r="F49" s="72">
        <v>6.0416666666666667E-2</v>
      </c>
      <c r="G49" s="72">
        <v>6.2337962962962963E-2</v>
      </c>
      <c r="H49" s="107">
        <f t="shared" si="1"/>
        <v>1.9212962962962959E-3</v>
      </c>
      <c r="I49" s="105">
        <v>1</v>
      </c>
      <c r="J49" s="29"/>
    </row>
    <row r="50" spans="1:10" ht="45" x14ac:dyDescent="0.25">
      <c r="A50" s="80">
        <v>39</v>
      </c>
      <c r="B50" s="73" t="s">
        <v>132</v>
      </c>
      <c r="C50" s="105" t="s">
        <v>133</v>
      </c>
      <c r="D50" s="105" t="s">
        <v>121</v>
      </c>
      <c r="E50" s="106" t="s">
        <v>112</v>
      </c>
      <c r="F50" s="72">
        <v>6.458333333333334E-2</v>
      </c>
      <c r="G50" s="72">
        <v>6.7048611111111114E-2</v>
      </c>
      <c r="H50" s="107">
        <f t="shared" si="1"/>
        <v>2.4652777777777746E-3</v>
      </c>
      <c r="I50" s="105">
        <v>2</v>
      </c>
    </row>
    <row r="51" spans="1:10" ht="45" x14ac:dyDescent="0.25">
      <c r="A51" s="80">
        <v>40</v>
      </c>
      <c r="B51" s="73" t="s">
        <v>131</v>
      </c>
      <c r="C51" s="105" t="s">
        <v>134</v>
      </c>
      <c r="D51" s="105" t="s">
        <v>121</v>
      </c>
      <c r="E51" s="106" t="s">
        <v>112</v>
      </c>
      <c r="F51" s="72">
        <v>5.4166666666666669E-2</v>
      </c>
      <c r="G51" s="72">
        <v>5.67824074074074E-2</v>
      </c>
      <c r="H51" s="107">
        <f t="shared" si="1"/>
        <v>2.615740740740731E-3</v>
      </c>
      <c r="I51" s="105">
        <v>3</v>
      </c>
    </row>
    <row r="52" spans="1:10" x14ac:dyDescent="0.25">
      <c r="A52" s="80">
        <v>41</v>
      </c>
      <c r="B52" s="38" t="s">
        <v>11</v>
      </c>
      <c r="C52" s="38" t="s">
        <v>49</v>
      </c>
      <c r="D52" s="38" t="s">
        <v>121</v>
      </c>
      <c r="E52" s="89" t="s">
        <v>112</v>
      </c>
      <c r="F52" s="79">
        <v>5.7638888888888885E-2</v>
      </c>
      <c r="G52" s="79">
        <v>6.0462962962962961E-2</v>
      </c>
      <c r="H52" s="97">
        <f t="shared" si="1"/>
        <v>2.8240740740740761E-3</v>
      </c>
      <c r="I52" s="38">
        <v>4</v>
      </c>
    </row>
    <row r="53" spans="1:10" ht="45" x14ac:dyDescent="0.25">
      <c r="A53" s="80">
        <v>42</v>
      </c>
      <c r="B53" s="88" t="s">
        <v>135</v>
      </c>
      <c r="C53" s="38" t="s">
        <v>136</v>
      </c>
      <c r="D53" s="38" t="s">
        <v>121</v>
      </c>
      <c r="E53" s="89" t="s">
        <v>112</v>
      </c>
      <c r="F53" s="79">
        <v>5.9027777777777783E-2</v>
      </c>
      <c r="G53" s="79">
        <v>6.2094907407407411E-2</v>
      </c>
      <c r="H53" s="97">
        <f t="shared" si="1"/>
        <v>3.067129629629628E-3</v>
      </c>
      <c r="I53" s="38">
        <v>5</v>
      </c>
    </row>
    <row r="54" spans="1:10" x14ac:dyDescent="0.25">
      <c r="A54" s="80">
        <v>43</v>
      </c>
      <c r="B54" s="14" t="s">
        <v>10</v>
      </c>
      <c r="C54" s="14" t="s">
        <v>137</v>
      </c>
      <c r="D54" s="14" t="s">
        <v>121</v>
      </c>
      <c r="E54" s="77" t="s">
        <v>112</v>
      </c>
      <c r="F54" s="79">
        <v>5.5555555555555552E-2</v>
      </c>
      <c r="G54" s="79">
        <v>5.8877314814814813E-2</v>
      </c>
      <c r="H54" s="97">
        <f t="shared" si="1"/>
        <v>3.3217592592592604E-3</v>
      </c>
      <c r="I54" s="14">
        <v>6</v>
      </c>
    </row>
    <row r="55" spans="1:10" x14ac:dyDescent="0.25">
      <c r="A55" s="80">
        <v>44</v>
      </c>
      <c r="B55" s="14" t="s">
        <v>11</v>
      </c>
      <c r="C55" s="14" t="s">
        <v>138</v>
      </c>
      <c r="D55" s="14" t="s">
        <v>121</v>
      </c>
      <c r="E55" s="77" t="s">
        <v>112</v>
      </c>
      <c r="F55" s="79">
        <v>6.1805555555555558E-2</v>
      </c>
      <c r="G55" s="79">
        <v>6.5937499999999996E-2</v>
      </c>
      <c r="H55" s="97">
        <f t="shared" si="1"/>
        <v>4.1319444444444381E-3</v>
      </c>
      <c r="I55" s="14">
        <v>7</v>
      </c>
    </row>
    <row r="56" spans="1:10" x14ac:dyDescent="0.25">
      <c r="A56" s="80"/>
    </row>
    <row r="57" spans="1:10" x14ac:dyDescent="0.25">
      <c r="B57" s="16" t="s">
        <v>146</v>
      </c>
      <c r="C57" s="1"/>
    </row>
    <row r="58" spans="1:10" x14ac:dyDescent="0.25">
      <c r="B58" s="1" t="s">
        <v>147</v>
      </c>
      <c r="C58" s="1"/>
    </row>
  </sheetData>
  <mergeCells count="14">
    <mergeCell ref="B2:I2"/>
    <mergeCell ref="B3:I3"/>
    <mergeCell ref="B4:F4"/>
    <mergeCell ref="A7:A8"/>
    <mergeCell ref="B7:B8"/>
    <mergeCell ref="C7:C8"/>
    <mergeCell ref="F7:F8"/>
    <mergeCell ref="G7:G8"/>
    <mergeCell ref="C48:F48"/>
    <mergeCell ref="H7:H8"/>
    <mergeCell ref="I7:I8"/>
    <mergeCell ref="C24:H24"/>
    <mergeCell ref="C6:H6"/>
    <mergeCell ref="B33:H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5"/>
  <sheetViews>
    <sheetView topLeftCell="A19" workbookViewId="0">
      <selection activeCell="C56" sqref="C56"/>
    </sheetView>
  </sheetViews>
  <sheetFormatPr defaultRowHeight="15" x14ac:dyDescent="0.25"/>
  <cols>
    <col min="1" max="1" width="5.28515625" customWidth="1"/>
    <col min="2" max="2" width="31.42578125" customWidth="1"/>
    <col min="3" max="3" width="17.85546875" customWidth="1"/>
  </cols>
  <sheetData>
    <row r="3" spans="1:10" x14ac:dyDescent="0.25">
      <c r="A3" s="69"/>
      <c r="B3" s="138" t="s">
        <v>90</v>
      </c>
      <c r="C3" s="138"/>
      <c r="D3" s="138"/>
      <c r="E3" s="138"/>
      <c r="F3" s="138"/>
      <c r="G3" s="138"/>
      <c r="H3" s="138"/>
    </row>
    <row r="4" spans="1:10" x14ac:dyDescent="0.25">
      <c r="A4" s="69"/>
      <c r="B4" s="138" t="s">
        <v>151</v>
      </c>
      <c r="C4" s="138"/>
      <c r="D4" s="138"/>
      <c r="E4" s="138"/>
      <c r="F4" s="138"/>
      <c r="G4" s="138"/>
      <c r="H4" s="138"/>
    </row>
    <row r="5" spans="1:10" x14ac:dyDescent="0.25">
      <c r="A5" s="69"/>
      <c r="B5" s="164">
        <v>45206</v>
      </c>
      <c r="C5" s="164"/>
      <c r="D5" s="164"/>
      <c r="E5" s="165"/>
      <c r="H5" s="83"/>
    </row>
    <row r="6" spans="1:10" x14ac:dyDescent="0.25">
      <c r="A6" s="128" t="s">
        <v>91</v>
      </c>
      <c r="B6" s="128" t="s">
        <v>92</v>
      </c>
      <c r="C6" s="129" t="s">
        <v>93</v>
      </c>
      <c r="D6" s="93"/>
      <c r="E6" s="160" t="s">
        <v>148</v>
      </c>
      <c r="F6" s="160" t="s">
        <v>94</v>
      </c>
      <c r="G6" s="158" t="s">
        <v>2</v>
      </c>
      <c r="H6" s="160" t="s">
        <v>95</v>
      </c>
      <c r="I6" s="161" t="s">
        <v>149</v>
      </c>
      <c r="J6" s="163" t="s">
        <v>96</v>
      </c>
    </row>
    <row r="7" spans="1:10" x14ac:dyDescent="0.25">
      <c r="A7" s="129"/>
      <c r="B7" s="129"/>
      <c r="C7" s="130"/>
      <c r="D7" s="94" t="s">
        <v>150</v>
      </c>
      <c r="E7" s="158"/>
      <c r="F7" s="158"/>
      <c r="G7" s="159"/>
      <c r="H7" s="158"/>
      <c r="I7" s="162"/>
      <c r="J7" s="163"/>
    </row>
    <row r="8" spans="1:10" x14ac:dyDescent="0.25">
      <c r="A8" s="98">
        <v>1</v>
      </c>
      <c r="B8" s="246" t="s">
        <v>5</v>
      </c>
      <c r="C8" s="99" t="s">
        <v>31</v>
      </c>
      <c r="D8" s="99" t="s">
        <v>97</v>
      </c>
      <c r="E8" s="99" t="s">
        <v>98</v>
      </c>
      <c r="F8" s="100">
        <v>0</v>
      </c>
      <c r="G8" s="100">
        <v>1.3773148148148147E-3</v>
      </c>
      <c r="H8" s="100">
        <f t="shared" ref="H8:H36" si="0">G8-F8</f>
        <v>1.3773148148148147E-3</v>
      </c>
      <c r="I8" s="141">
        <f>H8+H9+H10+H11</f>
        <v>5.7523148148148082E-3</v>
      </c>
      <c r="J8" s="144">
        <v>1</v>
      </c>
    </row>
    <row r="9" spans="1:10" x14ac:dyDescent="0.25">
      <c r="A9" s="98">
        <v>2</v>
      </c>
      <c r="B9" s="247"/>
      <c r="C9" s="99" t="s">
        <v>30</v>
      </c>
      <c r="D9" s="99" t="s">
        <v>97</v>
      </c>
      <c r="E9" s="99" t="s">
        <v>98</v>
      </c>
      <c r="F9" s="100">
        <v>8.3333333333333332E-3</v>
      </c>
      <c r="G9" s="100">
        <v>9.8842592592592576E-3</v>
      </c>
      <c r="H9" s="100">
        <f t="shared" si="0"/>
        <v>1.5509259259259243E-3</v>
      </c>
      <c r="I9" s="142"/>
      <c r="J9" s="144"/>
    </row>
    <row r="10" spans="1:10" x14ac:dyDescent="0.25">
      <c r="A10" s="98">
        <v>3</v>
      </c>
      <c r="B10" s="247"/>
      <c r="C10" s="99" t="s">
        <v>122</v>
      </c>
      <c r="D10" s="99" t="s">
        <v>121</v>
      </c>
      <c r="E10" s="99" t="s">
        <v>98</v>
      </c>
      <c r="F10" s="100">
        <v>4.3750000000000004E-2</v>
      </c>
      <c r="G10" s="100">
        <v>4.5162037037037035E-2</v>
      </c>
      <c r="H10" s="100">
        <f t="shared" si="0"/>
        <v>1.4120370370370311E-3</v>
      </c>
      <c r="I10" s="142"/>
      <c r="J10" s="144"/>
    </row>
    <row r="11" spans="1:10" x14ac:dyDescent="0.25">
      <c r="A11" s="98">
        <v>4</v>
      </c>
      <c r="B11" s="248"/>
      <c r="C11" s="99" t="s">
        <v>123</v>
      </c>
      <c r="D11" s="99" t="s">
        <v>121</v>
      </c>
      <c r="E11" s="99" t="s">
        <v>98</v>
      </c>
      <c r="F11" s="100">
        <v>3.4722222222222224E-2</v>
      </c>
      <c r="G11" s="100">
        <v>3.6134259259259262E-2</v>
      </c>
      <c r="H11" s="100">
        <f t="shared" si="0"/>
        <v>1.412037037037038E-3</v>
      </c>
      <c r="I11" s="143"/>
      <c r="J11" s="144"/>
    </row>
    <row r="12" spans="1:10" x14ac:dyDescent="0.25">
      <c r="A12" s="71">
        <v>5</v>
      </c>
      <c r="B12" s="249" t="s">
        <v>12</v>
      </c>
      <c r="C12" s="95" t="s">
        <v>99</v>
      </c>
      <c r="D12" s="95" t="s">
        <v>97</v>
      </c>
      <c r="E12" s="95" t="s">
        <v>98</v>
      </c>
      <c r="F12" s="70">
        <v>6.9444444444444441E-3</v>
      </c>
      <c r="G12" s="70">
        <v>8.4722222222222213E-3</v>
      </c>
      <c r="H12" s="70">
        <f t="shared" si="0"/>
        <v>1.5277777777777772E-3</v>
      </c>
      <c r="I12" s="145">
        <f>H12+H13+H14+H15</f>
        <v>6.1689814814814888E-3</v>
      </c>
      <c r="J12" s="147">
        <v>2</v>
      </c>
    </row>
    <row r="13" spans="1:10" x14ac:dyDescent="0.25">
      <c r="A13" s="71">
        <v>6</v>
      </c>
      <c r="B13" s="250"/>
      <c r="C13" s="95" t="s">
        <v>100</v>
      </c>
      <c r="D13" s="95" t="s">
        <v>97</v>
      </c>
      <c r="E13" s="95" t="s">
        <v>98</v>
      </c>
      <c r="F13" s="70">
        <v>1.3888888888888888E-2</v>
      </c>
      <c r="G13" s="70">
        <v>1.5474537037037038E-2</v>
      </c>
      <c r="H13" s="70">
        <f t="shared" si="0"/>
        <v>1.5856481481481503E-3</v>
      </c>
      <c r="I13" s="157"/>
      <c r="J13" s="147"/>
    </row>
    <row r="14" spans="1:10" x14ac:dyDescent="0.25">
      <c r="A14" s="71">
        <v>7</v>
      </c>
      <c r="B14" s="250"/>
      <c r="C14" s="95" t="s">
        <v>120</v>
      </c>
      <c r="D14" s="95" t="s">
        <v>121</v>
      </c>
      <c r="E14" s="95" t="s">
        <v>98</v>
      </c>
      <c r="F14" s="70">
        <v>4.2361111111111106E-2</v>
      </c>
      <c r="G14" s="70">
        <v>4.3761574074074078E-2</v>
      </c>
      <c r="H14" s="70">
        <f t="shared" si="0"/>
        <v>1.4004629629629714E-3</v>
      </c>
      <c r="I14" s="157"/>
      <c r="J14" s="147"/>
    </row>
    <row r="15" spans="1:10" x14ac:dyDescent="0.25">
      <c r="A15" s="71">
        <v>8</v>
      </c>
      <c r="B15" s="251"/>
      <c r="C15" s="103" t="s">
        <v>33</v>
      </c>
      <c r="D15" s="95" t="s">
        <v>121</v>
      </c>
      <c r="E15" s="95" t="s">
        <v>98</v>
      </c>
      <c r="F15" s="70">
        <v>5.0694444444444452E-2</v>
      </c>
      <c r="G15" s="70">
        <v>5.2349537037037042E-2</v>
      </c>
      <c r="H15" s="70">
        <f t="shared" si="0"/>
        <v>1.65509259259259E-3</v>
      </c>
      <c r="I15" s="146"/>
      <c r="J15" s="147"/>
    </row>
    <row r="16" spans="1:10" x14ac:dyDescent="0.25">
      <c r="A16" s="98">
        <v>9</v>
      </c>
      <c r="B16" s="246" t="s">
        <v>8</v>
      </c>
      <c r="C16" s="99" t="s">
        <v>101</v>
      </c>
      <c r="D16" s="99" t="s">
        <v>97</v>
      </c>
      <c r="E16" s="99" t="s">
        <v>98</v>
      </c>
      <c r="F16" s="100">
        <v>1.2152777777777778E-2</v>
      </c>
      <c r="G16" s="100">
        <v>1.4097222222222221E-2</v>
      </c>
      <c r="H16" s="100">
        <f t="shared" si="0"/>
        <v>1.9444444444444431E-3</v>
      </c>
      <c r="I16" s="141">
        <f>H16+H17+H18+H19</f>
        <v>7.2106481481481457E-3</v>
      </c>
      <c r="J16" s="144">
        <v>3</v>
      </c>
    </row>
    <row r="17" spans="1:10" x14ac:dyDescent="0.25">
      <c r="A17" s="98">
        <v>10</v>
      </c>
      <c r="B17" s="247"/>
      <c r="C17" s="99" t="s">
        <v>103</v>
      </c>
      <c r="D17" s="99" t="s">
        <v>97</v>
      </c>
      <c r="E17" s="99" t="s">
        <v>98</v>
      </c>
      <c r="F17" s="100">
        <v>3.472222222222222E-3</v>
      </c>
      <c r="G17" s="100">
        <v>5.5324074074074069E-3</v>
      </c>
      <c r="H17" s="100">
        <f t="shared" si="0"/>
        <v>2.0601851851851849E-3</v>
      </c>
      <c r="I17" s="142"/>
      <c r="J17" s="144"/>
    </row>
    <row r="18" spans="1:10" x14ac:dyDescent="0.25">
      <c r="A18" s="98">
        <v>11</v>
      </c>
      <c r="B18" s="247"/>
      <c r="C18" s="99" t="s">
        <v>124</v>
      </c>
      <c r="D18" s="99" t="s">
        <v>121</v>
      </c>
      <c r="E18" s="99" t="s">
        <v>98</v>
      </c>
      <c r="F18" s="100">
        <v>4.5138888888888888E-2</v>
      </c>
      <c r="G18" s="100">
        <v>4.6678240740740735E-2</v>
      </c>
      <c r="H18" s="100">
        <f t="shared" si="0"/>
        <v>1.5393518518518473E-3</v>
      </c>
      <c r="I18" s="142"/>
      <c r="J18" s="144"/>
    </row>
    <row r="19" spans="1:10" x14ac:dyDescent="0.25">
      <c r="A19" s="98">
        <v>12</v>
      </c>
      <c r="B19" s="248"/>
      <c r="C19" s="99" t="s">
        <v>36</v>
      </c>
      <c r="D19" s="99" t="s">
        <v>121</v>
      </c>
      <c r="E19" s="99" t="s">
        <v>98</v>
      </c>
      <c r="F19" s="100">
        <v>3.5763888888888887E-2</v>
      </c>
      <c r="G19" s="100">
        <v>3.7430555555555557E-2</v>
      </c>
      <c r="H19" s="100">
        <f t="shared" si="0"/>
        <v>1.6666666666666705E-3</v>
      </c>
      <c r="I19" s="143"/>
      <c r="J19" s="144"/>
    </row>
    <row r="20" spans="1:10" x14ac:dyDescent="0.25">
      <c r="A20" s="71">
        <v>13</v>
      </c>
      <c r="B20" s="249" t="s">
        <v>9</v>
      </c>
      <c r="C20" s="95" t="s">
        <v>35</v>
      </c>
      <c r="D20" s="95" t="s">
        <v>97</v>
      </c>
      <c r="E20" s="95" t="s">
        <v>98</v>
      </c>
      <c r="F20" s="70">
        <v>4.8611111111111112E-3</v>
      </c>
      <c r="G20" s="70">
        <v>7.1180555555555554E-3</v>
      </c>
      <c r="H20" s="70">
        <f t="shared" si="0"/>
        <v>2.2569444444444442E-3</v>
      </c>
      <c r="I20" s="145">
        <f>H20+H21+H22+H23</f>
        <v>9.0624999999999872E-3</v>
      </c>
      <c r="J20" s="147">
        <v>4</v>
      </c>
    </row>
    <row r="21" spans="1:10" x14ac:dyDescent="0.25">
      <c r="A21" s="71">
        <v>14</v>
      </c>
      <c r="B21" s="250"/>
      <c r="C21" s="95" t="s">
        <v>34</v>
      </c>
      <c r="D21" s="95" t="s">
        <v>121</v>
      </c>
      <c r="E21" s="95" t="s">
        <v>98</v>
      </c>
      <c r="F21" s="70">
        <v>4.6527777777777779E-2</v>
      </c>
      <c r="G21" s="70">
        <v>4.8159722222222222E-2</v>
      </c>
      <c r="H21" s="70">
        <f t="shared" si="0"/>
        <v>1.6319444444444428E-3</v>
      </c>
      <c r="I21" s="157"/>
      <c r="J21" s="147"/>
    </row>
    <row r="22" spans="1:10" x14ac:dyDescent="0.25">
      <c r="A22" s="71">
        <v>15</v>
      </c>
      <c r="B22" s="250"/>
      <c r="C22" s="103" t="s">
        <v>126</v>
      </c>
      <c r="D22" s="95" t="s">
        <v>121</v>
      </c>
      <c r="E22" s="95" t="s">
        <v>98</v>
      </c>
      <c r="F22" s="70">
        <v>3.6805555555555557E-2</v>
      </c>
      <c r="G22" s="70">
        <v>3.9143518518518515E-2</v>
      </c>
      <c r="H22" s="70">
        <f t="shared" si="0"/>
        <v>2.3379629629629584E-3</v>
      </c>
      <c r="I22" s="157"/>
      <c r="J22" s="147"/>
    </row>
    <row r="23" spans="1:10" x14ac:dyDescent="0.25">
      <c r="A23" s="71">
        <v>16</v>
      </c>
      <c r="B23" s="251"/>
      <c r="C23" s="103" t="s">
        <v>128</v>
      </c>
      <c r="D23" s="95" t="s">
        <v>121</v>
      </c>
      <c r="E23" s="95" t="s">
        <v>98</v>
      </c>
      <c r="F23" s="70">
        <v>5.1388888888888894E-2</v>
      </c>
      <c r="G23" s="70">
        <v>5.4224537037037036E-2</v>
      </c>
      <c r="H23" s="70">
        <f t="shared" si="0"/>
        <v>2.8356481481481427E-3</v>
      </c>
      <c r="I23" s="146"/>
      <c r="J23" s="147"/>
    </row>
    <row r="24" spans="1:10" x14ac:dyDescent="0.25">
      <c r="A24" s="98">
        <v>17</v>
      </c>
      <c r="B24" s="246" t="s">
        <v>11</v>
      </c>
      <c r="C24" s="99" t="s">
        <v>38</v>
      </c>
      <c r="D24" s="99" t="s">
        <v>97</v>
      </c>
      <c r="E24" s="99" t="s">
        <v>98</v>
      </c>
      <c r="F24" s="100">
        <v>1.3194444444444444E-2</v>
      </c>
      <c r="G24" s="100">
        <v>1.4699074074074074E-2</v>
      </c>
      <c r="H24" s="100">
        <f t="shared" si="0"/>
        <v>1.5046296296296301E-3</v>
      </c>
      <c r="I24" s="141">
        <f>H24+H25+H26+H27</f>
        <v>1.0358796296296303E-2</v>
      </c>
      <c r="J24" s="144">
        <v>5</v>
      </c>
    </row>
    <row r="25" spans="1:10" x14ac:dyDescent="0.25">
      <c r="A25" s="98">
        <v>18</v>
      </c>
      <c r="B25" s="247"/>
      <c r="C25" s="99" t="s">
        <v>108</v>
      </c>
      <c r="D25" s="99" t="s">
        <v>97</v>
      </c>
      <c r="E25" s="99" t="s">
        <v>98</v>
      </c>
      <c r="F25" s="100">
        <v>5.5555555555555558E-3</v>
      </c>
      <c r="G25" s="100">
        <v>9.4907407407407406E-3</v>
      </c>
      <c r="H25" s="100">
        <f t="shared" si="0"/>
        <v>3.9351851851851848E-3</v>
      </c>
      <c r="I25" s="142"/>
      <c r="J25" s="144"/>
    </row>
    <row r="26" spans="1:10" x14ac:dyDescent="0.25">
      <c r="A26" s="98">
        <v>19</v>
      </c>
      <c r="B26" s="247"/>
      <c r="C26" s="99" t="s">
        <v>125</v>
      </c>
      <c r="D26" s="99" t="s">
        <v>121</v>
      </c>
      <c r="E26" s="99" t="s">
        <v>98</v>
      </c>
      <c r="F26" s="100">
        <v>4.1666666666666664E-2</v>
      </c>
      <c r="G26" s="100">
        <v>4.3460648148148151E-2</v>
      </c>
      <c r="H26" s="100">
        <f t="shared" si="0"/>
        <v>1.7939814814814867E-3</v>
      </c>
      <c r="I26" s="142"/>
      <c r="J26" s="144"/>
    </row>
    <row r="27" spans="1:10" x14ac:dyDescent="0.25">
      <c r="A27" s="98">
        <v>20</v>
      </c>
      <c r="B27" s="248"/>
      <c r="C27" s="104" t="s">
        <v>130</v>
      </c>
      <c r="D27" s="99" t="s">
        <v>121</v>
      </c>
      <c r="E27" s="99" t="s">
        <v>98</v>
      </c>
      <c r="F27" s="100">
        <v>4.8611111111111112E-2</v>
      </c>
      <c r="G27" s="100">
        <v>5.1736111111111115E-2</v>
      </c>
      <c r="H27" s="100">
        <f t="shared" si="0"/>
        <v>3.1250000000000028E-3</v>
      </c>
      <c r="I27" s="143"/>
      <c r="J27" s="144"/>
    </row>
    <row r="28" spans="1:10" x14ac:dyDescent="0.25">
      <c r="A28" s="71">
        <v>21</v>
      </c>
      <c r="B28" s="249" t="s">
        <v>7</v>
      </c>
      <c r="C28" s="95" t="s">
        <v>104</v>
      </c>
      <c r="D28" s="95" t="s">
        <v>97</v>
      </c>
      <c r="E28" s="95" t="s">
        <v>98</v>
      </c>
      <c r="F28" s="70">
        <v>2.0833333333333333E-3</v>
      </c>
      <c r="G28" s="70">
        <v>4.5949074074074078E-3</v>
      </c>
      <c r="H28" s="70">
        <f t="shared" si="0"/>
        <v>2.5115740740740745E-3</v>
      </c>
      <c r="I28" s="145">
        <f>H28+H29+H30+H31</f>
        <v>1.3159722222222224E-2</v>
      </c>
      <c r="J28" s="147">
        <v>6</v>
      </c>
    </row>
    <row r="29" spans="1:10" x14ac:dyDescent="0.25">
      <c r="A29" s="71">
        <v>22</v>
      </c>
      <c r="B29" s="250"/>
      <c r="C29" s="95" t="s">
        <v>43</v>
      </c>
      <c r="D29" s="95" t="s">
        <v>97</v>
      </c>
      <c r="E29" s="95" t="s">
        <v>98</v>
      </c>
      <c r="F29" s="70">
        <v>1.0416666666666666E-2</v>
      </c>
      <c r="G29" s="70">
        <v>1.3391203703703704E-2</v>
      </c>
      <c r="H29" s="70">
        <f t="shared" si="0"/>
        <v>2.9745370370370377E-3</v>
      </c>
      <c r="I29" s="157"/>
      <c r="J29" s="147"/>
    </row>
    <row r="30" spans="1:10" x14ac:dyDescent="0.25">
      <c r="A30" s="71">
        <v>23</v>
      </c>
      <c r="B30" s="250"/>
      <c r="C30" s="95" t="s">
        <v>110</v>
      </c>
      <c r="D30" s="95" t="s">
        <v>97</v>
      </c>
      <c r="E30" s="95" t="s">
        <v>98</v>
      </c>
      <c r="F30" s="70">
        <v>1.6666666666666666E-2</v>
      </c>
      <c r="G30" s="70">
        <v>2.1736111111111112E-2</v>
      </c>
      <c r="H30" s="70">
        <f t="shared" si="0"/>
        <v>5.0694444444444459E-3</v>
      </c>
      <c r="I30" s="157"/>
      <c r="J30" s="147"/>
    </row>
    <row r="31" spans="1:10" x14ac:dyDescent="0.25">
      <c r="A31" s="71">
        <v>24</v>
      </c>
      <c r="B31" s="251"/>
      <c r="C31" s="95" t="s">
        <v>106</v>
      </c>
      <c r="D31" s="95" t="s">
        <v>97</v>
      </c>
      <c r="E31" s="95" t="s">
        <v>98</v>
      </c>
      <c r="F31" s="70">
        <v>1.5277777777777777E-2</v>
      </c>
      <c r="G31" s="70">
        <v>1.7881944444444443E-2</v>
      </c>
      <c r="H31" s="70">
        <f t="shared" si="0"/>
        <v>2.6041666666666661E-3</v>
      </c>
      <c r="I31" s="146"/>
      <c r="J31" s="147"/>
    </row>
    <row r="32" spans="1:10" x14ac:dyDescent="0.25">
      <c r="A32" s="98">
        <v>25</v>
      </c>
      <c r="B32" s="252" t="s">
        <v>10</v>
      </c>
      <c r="C32" s="104" t="s">
        <v>127</v>
      </c>
      <c r="D32" s="99" t="s">
        <v>121</v>
      </c>
      <c r="E32" s="99" t="s">
        <v>98</v>
      </c>
      <c r="F32" s="100">
        <v>5.2777777777777778E-2</v>
      </c>
      <c r="G32" s="100">
        <v>5.5115740740740743E-2</v>
      </c>
      <c r="H32" s="100">
        <f t="shared" si="0"/>
        <v>2.3379629629629653E-3</v>
      </c>
      <c r="I32" s="141">
        <f>H32+H33+H34</f>
        <v>9.3055555555555669E-3</v>
      </c>
      <c r="J32" s="144">
        <v>7</v>
      </c>
    </row>
    <row r="33" spans="1:10" x14ac:dyDescent="0.25">
      <c r="A33" s="98">
        <v>26</v>
      </c>
      <c r="B33" s="253"/>
      <c r="C33" s="99" t="s">
        <v>129</v>
      </c>
      <c r="D33" s="99" t="s">
        <v>121</v>
      </c>
      <c r="E33" s="99" t="s">
        <v>98</v>
      </c>
      <c r="F33" s="100">
        <v>4.7222222222222221E-2</v>
      </c>
      <c r="G33" s="100">
        <v>5.0185185185185187E-2</v>
      </c>
      <c r="H33" s="100">
        <f t="shared" si="0"/>
        <v>2.9629629629629659E-3</v>
      </c>
      <c r="I33" s="142"/>
      <c r="J33" s="144"/>
    </row>
    <row r="34" spans="1:10" x14ac:dyDescent="0.25">
      <c r="A34" s="98">
        <v>27</v>
      </c>
      <c r="B34" s="254"/>
      <c r="C34" s="99" t="s">
        <v>47</v>
      </c>
      <c r="D34" s="99" t="s">
        <v>121</v>
      </c>
      <c r="E34" s="99" t="s">
        <v>98</v>
      </c>
      <c r="F34" s="100">
        <v>3.8194444444444441E-2</v>
      </c>
      <c r="G34" s="100">
        <v>4.2199074074074076E-2</v>
      </c>
      <c r="H34" s="100">
        <f t="shared" si="0"/>
        <v>4.0046296296296358E-3</v>
      </c>
      <c r="I34" s="143"/>
      <c r="J34" s="144"/>
    </row>
    <row r="35" spans="1:10" x14ac:dyDescent="0.25">
      <c r="A35" s="71">
        <v>28</v>
      </c>
      <c r="B35" s="249" t="s">
        <v>6</v>
      </c>
      <c r="C35" s="95" t="s">
        <v>102</v>
      </c>
      <c r="D35" s="95" t="s">
        <v>97</v>
      </c>
      <c r="E35" s="95" t="s">
        <v>98</v>
      </c>
      <c r="F35" s="70">
        <v>9.0277777777777787E-3</v>
      </c>
      <c r="G35" s="70">
        <v>1.0995370370370371E-2</v>
      </c>
      <c r="H35" s="70">
        <f t="shared" si="0"/>
        <v>1.967592592592592E-3</v>
      </c>
      <c r="I35" s="145">
        <f>H35+H36</f>
        <v>4.8148148148148134E-3</v>
      </c>
      <c r="J35" s="147">
        <v>8</v>
      </c>
    </row>
    <row r="36" spans="1:10" x14ac:dyDescent="0.25">
      <c r="A36" s="71">
        <v>29</v>
      </c>
      <c r="B36" s="251"/>
      <c r="C36" s="95" t="s">
        <v>107</v>
      </c>
      <c r="D36" s="95" t="s">
        <v>97</v>
      </c>
      <c r="E36" s="95" t="s">
        <v>98</v>
      </c>
      <c r="F36" s="70">
        <v>6.9444444444444447E-4</v>
      </c>
      <c r="G36" s="70">
        <v>3.5416666666666665E-3</v>
      </c>
      <c r="H36" s="70">
        <f t="shared" si="0"/>
        <v>2.8472222222222219E-3</v>
      </c>
      <c r="I36" s="146"/>
      <c r="J36" s="147"/>
    </row>
    <row r="37" spans="1:10" x14ac:dyDescent="0.25">
      <c r="A37" s="98"/>
      <c r="B37" s="148" t="s">
        <v>21</v>
      </c>
      <c r="C37" s="149"/>
      <c r="D37" s="149"/>
      <c r="E37" s="149"/>
      <c r="F37" s="149"/>
      <c r="G37" s="149"/>
      <c r="H37" s="150"/>
      <c r="I37" s="104"/>
      <c r="J37" s="104"/>
    </row>
    <row r="38" spans="1:10" x14ac:dyDescent="0.25">
      <c r="A38" s="98">
        <v>1</v>
      </c>
      <c r="B38" s="255" t="s">
        <v>158</v>
      </c>
      <c r="C38" s="99" t="s">
        <v>113</v>
      </c>
      <c r="D38" s="99" t="s">
        <v>97</v>
      </c>
      <c r="E38" s="99" t="s">
        <v>112</v>
      </c>
      <c r="F38" s="100">
        <v>2.0833333333333332E-2</v>
      </c>
      <c r="G38" s="100">
        <v>2.3067129629629632E-2</v>
      </c>
      <c r="H38" s="100">
        <f t="shared" ref="H38:H51" si="1">G38-F38</f>
        <v>2.2337962962962997E-3</v>
      </c>
      <c r="I38" s="151">
        <f>H38+H39+H40+H41</f>
        <v>8.9814814814814792E-3</v>
      </c>
      <c r="J38" s="144">
        <v>1</v>
      </c>
    </row>
    <row r="39" spans="1:10" x14ac:dyDescent="0.25">
      <c r="A39" s="98">
        <v>2</v>
      </c>
      <c r="B39" s="247"/>
      <c r="C39" s="99" t="s">
        <v>44</v>
      </c>
      <c r="D39" s="99" t="s">
        <v>97</v>
      </c>
      <c r="E39" s="99" t="s">
        <v>112</v>
      </c>
      <c r="F39" s="100">
        <v>2.7083333333333334E-2</v>
      </c>
      <c r="G39" s="100">
        <v>2.9444444444444443E-2</v>
      </c>
      <c r="H39" s="100">
        <f t="shared" si="1"/>
        <v>2.361111111111109E-3</v>
      </c>
      <c r="I39" s="152"/>
      <c r="J39" s="144"/>
    </row>
    <row r="40" spans="1:10" x14ac:dyDescent="0.25">
      <c r="A40" s="98">
        <v>3</v>
      </c>
      <c r="B40" s="247"/>
      <c r="C40" s="104" t="s">
        <v>133</v>
      </c>
      <c r="D40" s="104" t="s">
        <v>121</v>
      </c>
      <c r="E40" s="99" t="s">
        <v>112</v>
      </c>
      <c r="F40" s="100">
        <v>6.458333333333334E-2</v>
      </c>
      <c r="G40" s="100">
        <v>6.7048611111111114E-2</v>
      </c>
      <c r="H40" s="100">
        <f t="shared" si="1"/>
        <v>2.4652777777777746E-3</v>
      </c>
      <c r="I40" s="152"/>
      <c r="J40" s="144"/>
    </row>
    <row r="41" spans="1:10" x14ac:dyDescent="0.25">
      <c r="A41" s="98">
        <v>4</v>
      </c>
      <c r="B41" s="248"/>
      <c r="C41" s="104" t="s">
        <v>45</v>
      </c>
      <c r="D41" s="104" t="s">
        <v>121</v>
      </c>
      <c r="E41" s="99" t="s">
        <v>112</v>
      </c>
      <c r="F41" s="100">
        <v>6.0416666666666667E-2</v>
      </c>
      <c r="G41" s="100">
        <v>6.2337962962962963E-2</v>
      </c>
      <c r="H41" s="100">
        <f t="shared" si="1"/>
        <v>1.9212962962962959E-3</v>
      </c>
      <c r="I41" s="153"/>
      <c r="J41" s="144"/>
    </row>
    <row r="42" spans="1:10" x14ac:dyDescent="0.25">
      <c r="A42" s="71">
        <v>5</v>
      </c>
      <c r="B42" s="256" t="s">
        <v>159</v>
      </c>
      <c r="C42" s="95" t="s">
        <v>118</v>
      </c>
      <c r="D42" s="95" t="s">
        <v>97</v>
      </c>
      <c r="E42" s="95" t="s">
        <v>112</v>
      </c>
      <c r="F42" s="70">
        <v>3.0555555555555555E-2</v>
      </c>
      <c r="G42" s="70">
        <v>3.408564814814815E-2</v>
      </c>
      <c r="H42" s="70">
        <f t="shared" si="1"/>
        <v>3.5300925925925951E-3</v>
      </c>
      <c r="I42" s="154">
        <f>H42+H43+H44+H45</f>
        <v>1.158564814814815E-2</v>
      </c>
      <c r="J42" s="147">
        <v>2</v>
      </c>
    </row>
    <row r="43" spans="1:10" x14ac:dyDescent="0.25">
      <c r="A43" s="71">
        <v>6</v>
      </c>
      <c r="B43" s="250"/>
      <c r="C43" s="103" t="s">
        <v>136</v>
      </c>
      <c r="D43" s="103" t="s">
        <v>121</v>
      </c>
      <c r="E43" s="95" t="s">
        <v>112</v>
      </c>
      <c r="F43" s="70">
        <v>5.9027777777777783E-2</v>
      </c>
      <c r="G43" s="70">
        <v>6.2094907407407411E-2</v>
      </c>
      <c r="H43" s="70">
        <f t="shared" si="1"/>
        <v>3.067129629629628E-3</v>
      </c>
      <c r="I43" s="155"/>
      <c r="J43" s="147"/>
    </row>
    <row r="44" spans="1:10" x14ac:dyDescent="0.25">
      <c r="A44" s="71">
        <v>7</v>
      </c>
      <c r="B44" s="250"/>
      <c r="C44" s="95" t="s">
        <v>115</v>
      </c>
      <c r="D44" s="95" t="s">
        <v>97</v>
      </c>
      <c r="E44" s="95" t="s">
        <v>112</v>
      </c>
      <c r="F44" s="70">
        <v>3.2638888888888891E-2</v>
      </c>
      <c r="G44" s="70">
        <v>3.5821759259259262E-2</v>
      </c>
      <c r="H44" s="70">
        <f t="shared" si="1"/>
        <v>3.1828703703703706E-3</v>
      </c>
      <c r="I44" s="155"/>
      <c r="J44" s="147"/>
    </row>
    <row r="45" spans="1:10" x14ac:dyDescent="0.25">
      <c r="A45" s="71">
        <v>8</v>
      </c>
      <c r="B45" s="251"/>
      <c r="C45" s="95" t="s">
        <v>111</v>
      </c>
      <c r="D45" s="95" t="s">
        <v>97</v>
      </c>
      <c r="E45" s="95" t="s">
        <v>112</v>
      </c>
      <c r="F45" s="70">
        <v>2.361111111111111E-2</v>
      </c>
      <c r="G45" s="70">
        <v>2.5416666666666667E-2</v>
      </c>
      <c r="H45" s="70">
        <f t="shared" si="1"/>
        <v>1.8055555555555568E-3</v>
      </c>
      <c r="I45" s="156"/>
      <c r="J45" s="147"/>
    </row>
    <row r="46" spans="1:10" x14ac:dyDescent="0.25">
      <c r="A46" s="98">
        <v>9</v>
      </c>
      <c r="B46" s="252" t="s">
        <v>11</v>
      </c>
      <c r="C46" s="104" t="s">
        <v>49</v>
      </c>
      <c r="D46" s="104" t="s">
        <v>121</v>
      </c>
      <c r="E46" s="99" t="s">
        <v>112</v>
      </c>
      <c r="F46" s="100">
        <v>5.7638888888888885E-2</v>
      </c>
      <c r="G46" s="100">
        <v>6.0462962962962961E-2</v>
      </c>
      <c r="H46" s="100">
        <f t="shared" si="1"/>
        <v>2.8240740740740761E-3</v>
      </c>
      <c r="I46" s="141">
        <f>H46+H47+H48+H49</f>
        <v>1.4189814814814811E-2</v>
      </c>
      <c r="J46" s="144">
        <v>3</v>
      </c>
    </row>
    <row r="47" spans="1:10" x14ac:dyDescent="0.25">
      <c r="A47" s="98">
        <v>10</v>
      </c>
      <c r="B47" s="253"/>
      <c r="C47" s="104" t="s">
        <v>138</v>
      </c>
      <c r="D47" s="104" t="s">
        <v>121</v>
      </c>
      <c r="E47" s="99" t="s">
        <v>112</v>
      </c>
      <c r="F47" s="100">
        <v>6.1805555555555558E-2</v>
      </c>
      <c r="G47" s="100">
        <v>6.5937499999999996E-2</v>
      </c>
      <c r="H47" s="100">
        <f t="shared" si="1"/>
        <v>4.1319444444444381E-3</v>
      </c>
      <c r="I47" s="142"/>
      <c r="J47" s="144"/>
    </row>
    <row r="48" spans="1:10" x14ac:dyDescent="0.25">
      <c r="A48" s="98">
        <v>11</v>
      </c>
      <c r="B48" s="253"/>
      <c r="C48" s="99" t="s">
        <v>116</v>
      </c>
      <c r="D48" s="99" t="s">
        <v>97</v>
      </c>
      <c r="E48" s="99" t="s">
        <v>112</v>
      </c>
      <c r="F48" s="100">
        <v>2.4999999999999998E-2</v>
      </c>
      <c r="G48" s="100">
        <v>2.8449074074074075E-2</v>
      </c>
      <c r="H48" s="100">
        <f t="shared" si="1"/>
        <v>3.4490740740740766E-3</v>
      </c>
      <c r="I48" s="142"/>
      <c r="J48" s="144"/>
    </row>
    <row r="49" spans="1:10" x14ac:dyDescent="0.25">
      <c r="A49" s="98">
        <v>12</v>
      </c>
      <c r="B49" s="254"/>
      <c r="C49" s="99" t="s">
        <v>119</v>
      </c>
      <c r="D49" s="99" t="s">
        <v>97</v>
      </c>
      <c r="E49" s="99" t="s">
        <v>112</v>
      </c>
      <c r="F49" s="100">
        <v>2.8472222222222222E-2</v>
      </c>
      <c r="G49" s="100">
        <v>3.2256944444444442E-2</v>
      </c>
      <c r="H49" s="100">
        <f t="shared" si="1"/>
        <v>3.7847222222222206E-3</v>
      </c>
      <c r="I49" s="143"/>
      <c r="J49" s="144"/>
    </row>
    <row r="50" spans="1:10" x14ac:dyDescent="0.25">
      <c r="A50" s="71">
        <v>13</v>
      </c>
      <c r="B50" s="257" t="s">
        <v>10</v>
      </c>
      <c r="C50" s="103" t="s">
        <v>137</v>
      </c>
      <c r="D50" s="103" t="s">
        <v>121</v>
      </c>
      <c r="E50" s="95" t="s">
        <v>112</v>
      </c>
      <c r="F50" s="70">
        <v>5.5555555555555552E-2</v>
      </c>
      <c r="G50" s="70">
        <v>5.8877314814814813E-2</v>
      </c>
      <c r="H50" s="70">
        <f t="shared" si="1"/>
        <v>3.3217592592592604E-3</v>
      </c>
      <c r="I50" s="145">
        <f>H50+H51</f>
        <v>5.8101851851851856E-3</v>
      </c>
      <c r="J50" s="147">
        <v>4</v>
      </c>
    </row>
    <row r="51" spans="1:10" x14ac:dyDescent="0.25">
      <c r="A51" s="71">
        <v>14</v>
      </c>
      <c r="B51" s="258"/>
      <c r="C51" s="95" t="s">
        <v>46</v>
      </c>
      <c r="D51" s="95" t="s">
        <v>97</v>
      </c>
      <c r="E51" s="95" t="s">
        <v>112</v>
      </c>
      <c r="F51" s="70">
        <v>2.2222222222222223E-2</v>
      </c>
      <c r="G51" s="70">
        <v>2.4710648148148148E-2</v>
      </c>
      <c r="H51" s="70">
        <f t="shared" si="1"/>
        <v>2.4884259259259252E-3</v>
      </c>
      <c r="I51" s="146"/>
      <c r="J51" s="147"/>
    </row>
    <row r="52" spans="1:10" x14ac:dyDescent="0.25">
      <c r="A52" s="69"/>
      <c r="B52" s="91"/>
      <c r="C52" s="91"/>
      <c r="D52" s="91"/>
      <c r="E52" s="91"/>
      <c r="F52" s="91"/>
      <c r="G52" s="91"/>
      <c r="H52" s="91"/>
      <c r="I52" s="91"/>
      <c r="J52" s="91"/>
    </row>
    <row r="53" spans="1:10" x14ac:dyDescent="0.25">
      <c r="A53" s="91"/>
      <c r="B53" s="91"/>
      <c r="C53" s="91"/>
      <c r="D53" s="91"/>
      <c r="E53" s="91"/>
      <c r="F53" s="91"/>
      <c r="G53" s="91"/>
      <c r="H53" s="91"/>
      <c r="I53" s="91"/>
      <c r="J53" s="91"/>
    </row>
    <row r="54" spans="1:10" x14ac:dyDescent="0.25">
      <c r="A54" s="91"/>
      <c r="B54" s="91"/>
      <c r="C54" s="91"/>
      <c r="D54" s="91"/>
      <c r="E54" s="91"/>
      <c r="F54" s="91"/>
      <c r="G54" s="91"/>
      <c r="H54" s="91"/>
      <c r="I54" s="91"/>
      <c r="J54" s="91"/>
    </row>
    <row r="55" spans="1:10" x14ac:dyDescent="0.25">
      <c r="A55" s="91"/>
      <c r="B55" s="91"/>
      <c r="C55" s="91"/>
      <c r="D55" s="91"/>
      <c r="E55" s="91"/>
      <c r="F55" s="91"/>
      <c r="G55" s="91"/>
      <c r="H55" s="91"/>
      <c r="I55" s="91"/>
      <c r="J55" s="91"/>
    </row>
  </sheetData>
  <mergeCells count="49">
    <mergeCell ref="B24:B27"/>
    <mergeCell ref="B28:B31"/>
    <mergeCell ref="B32:B34"/>
    <mergeCell ref="B35:B36"/>
    <mergeCell ref="B38:B41"/>
    <mergeCell ref="B8:B11"/>
    <mergeCell ref="B12:B15"/>
    <mergeCell ref="B16:B19"/>
    <mergeCell ref="B20:B23"/>
    <mergeCell ref="B3:H3"/>
    <mergeCell ref="B4:H4"/>
    <mergeCell ref="B5:E5"/>
    <mergeCell ref="A6:A7"/>
    <mergeCell ref="B6:B7"/>
    <mergeCell ref="C6:C7"/>
    <mergeCell ref="E6:E7"/>
    <mergeCell ref="F6:F7"/>
    <mergeCell ref="G6:G7"/>
    <mergeCell ref="H6:H7"/>
    <mergeCell ref="I6:I7"/>
    <mergeCell ref="J6:J7"/>
    <mergeCell ref="I8:I11"/>
    <mergeCell ref="J8:J11"/>
    <mergeCell ref="I12:I15"/>
    <mergeCell ref="J12:J15"/>
    <mergeCell ref="I16:I19"/>
    <mergeCell ref="J16:J19"/>
    <mergeCell ref="I20:I23"/>
    <mergeCell ref="J20:J23"/>
    <mergeCell ref="I24:I27"/>
    <mergeCell ref="J24:J27"/>
    <mergeCell ref="I28:I31"/>
    <mergeCell ref="J28:J31"/>
    <mergeCell ref="I32:I34"/>
    <mergeCell ref="J32:J34"/>
    <mergeCell ref="I35:I36"/>
    <mergeCell ref="J35:J36"/>
    <mergeCell ref="I38:I41"/>
    <mergeCell ref="J38:J41"/>
    <mergeCell ref="I42:I45"/>
    <mergeCell ref="J42:J45"/>
    <mergeCell ref="I46:I49"/>
    <mergeCell ref="J46:J49"/>
    <mergeCell ref="I50:I51"/>
    <mergeCell ref="J50:J51"/>
    <mergeCell ref="B37:H37"/>
    <mergeCell ref="B42:B45"/>
    <mergeCell ref="B46:B49"/>
    <mergeCell ref="B50:B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10" zoomScale="80" zoomScaleNormal="80" workbookViewId="0">
      <selection activeCell="Q28" sqref="Q28"/>
    </sheetView>
  </sheetViews>
  <sheetFormatPr defaultRowHeight="15" x14ac:dyDescent="0.25"/>
  <cols>
    <col min="1" max="1" width="6.5703125" customWidth="1"/>
    <col min="2" max="2" width="24.28515625" customWidth="1"/>
    <col min="3" max="3" width="8.85546875" customWidth="1"/>
    <col min="4" max="4" width="9.140625" customWidth="1"/>
    <col min="5" max="5" width="8.42578125" customWidth="1"/>
    <col min="6" max="9" width="7.85546875" customWidth="1"/>
    <col min="10" max="10" width="7.140625" customWidth="1"/>
    <col min="11" max="11" width="8.28515625" customWidth="1"/>
    <col min="12" max="13" width="7.5703125" customWidth="1"/>
    <col min="14" max="14" width="8.140625" customWidth="1"/>
    <col min="15" max="15" width="8.28515625" customWidth="1"/>
    <col min="16" max="16" width="7.28515625" customWidth="1"/>
    <col min="17" max="17" width="7.7109375" customWidth="1"/>
  </cols>
  <sheetData>
    <row r="1" spans="1:23" ht="15" customHeight="1" x14ac:dyDescent="0.25">
      <c r="A1" s="201" t="s">
        <v>157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45"/>
      <c r="P1" s="45"/>
      <c r="Q1" s="45"/>
      <c r="R1" s="45"/>
      <c r="S1" s="46"/>
      <c r="T1" s="46"/>
      <c r="U1" s="46"/>
      <c r="V1" s="46"/>
      <c r="W1" s="46"/>
    </row>
    <row r="2" spans="1:23" x14ac:dyDescent="0.25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45"/>
      <c r="P2" s="45"/>
      <c r="Q2" s="45"/>
      <c r="R2" s="45"/>
      <c r="S2" s="46"/>
      <c r="T2" s="46"/>
      <c r="U2" s="46"/>
      <c r="V2" s="46"/>
      <c r="W2" s="46"/>
    </row>
    <row r="3" spans="1:23" x14ac:dyDescent="0.25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45"/>
      <c r="P3" s="45"/>
      <c r="Q3" s="45"/>
      <c r="R3" s="45"/>
      <c r="S3" s="46"/>
      <c r="T3" s="46"/>
      <c r="U3" s="46"/>
      <c r="V3" s="46"/>
      <c r="W3" s="46"/>
    </row>
    <row r="4" spans="1:23" x14ac:dyDescent="0.25">
      <c r="A4" s="1" t="s">
        <v>13</v>
      </c>
      <c r="B4" s="2" t="s">
        <v>14</v>
      </c>
      <c r="C4" s="196" t="s">
        <v>29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8"/>
      <c r="S4" s="169" t="s">
        <v>71</v>
      </c>
      <c r="T4" s="193" t="s">
        <v>72</v>
      </c>
      <c r="U4" s="193" t="s">
        <v>18</v>
      </c>
      <c r="V4" s="1"/>
      <c r="W4" s="1"/>
    </row>
    <row r="5" spans="1:23" ht="15" customHeight="1" x14ac:dyDescent="0.25">
      <c r="A5" s="166"/>
      <c r="C5" s="187" t="s">
        <v>22</v>
      </c>
      <c r="D5" s="191"/>
      <c r="E5" s="191"/>
      <c r="F5" s="188"/>
      <c r="G5" s="187" t="s">
        <v>65</v>
      </c>
      <c r="H5" s="188"/>
      <c r="I5" s="175" t="s">
        <v>66</v>
      </c>
      <c r="J5" s="176"/>
      <c r="K5" s="176"/>
      <c r="L5" s="177"/>
      <c r="M5" s="207" t="s">
        <v>18</v>
      </c>
      <c r="N5" s="181" t="s">
        <v>70</v>
      </c>
      <c r="O5" s="182"/>
      <c r="P5" s="182"/>
      <c r="Q5" s="183"/>
      <c r="R5" s="199" t="s">
        <v>18</v>
      </c>
      <c r="S5" s="170"/>
      <c r="T5" s="194"/>
      <c r="U5" s="194"/>
      <c r="V5" s="1"/>
      <c r="W5" s="1"/>
    </row>
    <row r="6" spans="1:23" ht="15" customHeight="1" x14ac:dyDescent="0.25">
      <c r="A6" s="167"/>
      <c r="C6" s="189"/>
      <c r="D6" s="192"/>
      <c r="E6" s="192"/>
      <c r="F6" s="190"/>
      <c r="G6" s="189"/>
      <c r="H6" s="190"/>
      <c r="I6" s="178"/>
      <c r="J6" s="179"/>
      <c r="K6" s="179"/>
      <c r="L6" s="180"/>
      <c r="M6" s="208"/>
      <c r="N6" s="184"/>
      <c r="O6" s="185"/>
      <c r="P6" s="185"/>
      <c r="Q6" s="186"/>
      <c r="R6" s="200"/>
      <c r="S6" s="171"/>
      <c r="T6" s="195"/>
      <c r="U6" s="195"/>
      <c r="V6" s="1"/>
      <c r="W6" s="1"/>
    </row>
    <row r="7" spans="1:23" ht="39.75" customHeight="1" thickBot="1" x14ac:dyDescent="0.3">
      <c r="A7" s="168"/>
      <c r="C7" s="9" t="s">
        <v>15</v>
      </c>
      <c r="D7" s="9" t="s">
        <v>16</v>
      </c>
      <c r="E7" s="9" t="s">
        <v>17</v>
      </c>
      <c r="F7" s="10" t="s">
        <v>18</v>
      </c>
      <c r="G7" s="9" t="s">
        <v>23</v>
      </c>
      <c r="H7" s="13" t="s">
        <v>18</v>
      </c>
      <c r="I7" s="17" t="s">
        <v>67</v>
      </c>
      <c r="J7" s="17" t="s">
        <v>68</v>
      </c>
      <c r="K7" s="17" t="s">
        <v>69</v>
      </c>
      <c r="L7" s="3" t="s">
        <v>17</v>
      </c>
      <c r="M7" s="31"/>
      <c r="N7" s="17" t="s">
        <v>67</v>
      </c>
      <c r="O7" s="17" t="s">
        <v>68</v>
      </c>
      <c r="P7" s="17" t="s">
        <v>69</v>
      </c>
      <c r="Q7" s="43" t="s">
        <v>17</v>
      </c>
      <c r="R7" s="11"/>
      <c r="S7" s="31"/>
      <c r="T7" s="42"/>
      <c r="U7" s="42"/>
      <c r="V7" s="1"/>
      <c r="W7" s="1"/>
    </row>
    <row r="8" spans="1:23" ht="30.75" thickBot="1" x14ac:dyDescent="0.3">
      <c r="A8" s="1">
        <v>1</v>
      </c>
      <c r="B8" s="6" t="s">
        <v>11</v>
      </c>
      <c r="C8" s="1">
        <v>62</v>
      </c>
      <c r="D8" s="1">
        <v>17</v>
      </c>
      <c r="E8" s="1">
        <v>79</v>
      </c>
      <c r="F8" s="12">
        <v>1</v>
      </c>
      <c r="G8" s="1">
        <v>27</v>
      </c>
      <c r="H8" s="11">
        <v>1</v>
      </c>
      <c r="I8" s="1">
        <v>14</v>
      </c>
      <c r="J8" s="1">
        <v>16</v>
      </c>
      <c r="K8" s="1">
        <v>17</v>
      </c>
      <c r="L8" s="1">
        <f>SUM(I8:K8)</f>
        <v>47</v>
      </c>
      <c r="M8" s="11">
        <v>3</v>
      </c>
      <c r="N8" s="1">
        <v>14</v>
      </c>
      <c r="O8" s="1">
        <v>13</v>
      </c>
      <c r="P8" s="1">
        <v>11</v>
      </c>
      <c r="Q8" s="1">
        <f>SUM(N8:P8)</f>
        <v>38</v>
      </c>
      <c r="R8" s="11">
        <v>2</v>
      </c>
      <c r="S8" s="12">
        <v>5</v>
      </c>
      <c r="T8" s="15">
        <v>12</v>
      </c>
      <c r="U8" s="48">
        <v>1</v>
      </c>
      <c r="V8" s="1"/>
      <c r="W8" s="1"/>
    </row>
    <row r="9" spans="1:23" ht="45.75" thickBot="1" x14ac:dyDescent="0.3">
      <c r="A9" s="1">
        <v>2</v>
      </c>
      <c r="B9" s="8" t="s">
        <v>9</v>
      </c>
      <c r="C9" s="1">
        <v>30</v>
      </c>
      <c r="D9" s="1">
        <v>15</v>
      </c>
      <c r="E9" s="1">
        <v>45</v>
      </c>
      <c r="F9" s="12">
        <v>8</v>
      </c>
      <c r="G9" s="1">
        <v>14</v>
      </c>
      <c r="H9" s="11">
        <v>2</v>
      </c>
      <c r="I9" s="1">
        <v>15</v>
      </c>
      <c r="J9" s="1">
        <v>17</v>
      </c>
      <c r="K9" s="1">
        <v>13</v>
      </c>
      <c r="L9" s="1">
        <f>SUM(I9:K9)</f>
        <v>45</v>
      </c>
      <c r="M9" s="11">
        <v>4</v>
      </c>
      <c r="N9" s="1">
        <v>14</v>
      </c>
      <c r="O9" s="1">
        <v>12</v>
      </c>
      <c r="P9" s="1">
        <v>12</v>
      </c>
      <c r="Q9" s="1">
        <f>SUM(N9:P9)</f>
        <v>38</v>
      </c>
      <c r="R9" s="11">
        <v>2</v>
      </c>
      <c r="S9" s="12">
        <v>3</v>
      </c>
      <c r="T9" s="42">
        <v>19</v>
      </c>
      <c r="U9" s="47">
        <v>2</v>
      </c>
      <c r="V9" s="1"/>
      <c r="W9" s="1"/>
    </row>
    <row r="10" spans="1:23" ht="30.75" thickBot="1" x14ac:dyDescent="0.3">
      <c r="A10" s="1">
        <v>3</v>
      </c>
      <c r="B10" s="7" t="s">
        <v>6</v>
      </c>
      <c r="C10" s="1">
        <v>62</v>
      </c>
      <c r="D10" s="1">
        <v>15</v>
      </c>
      <c r="E10" s="1">
        <v>77</v>
      </c>
      <c r="F10" s="12">
        <v>2</v>
      </c>
      <c r="G10" s="1" t="s">
        <v>24</v>
      </c>
      <c r="H10" s="11">
        <v>8</v>
      </c>
      <c r="I10" s="1">
        <v>16</v>
      </c>
      <c r="J10" s="1">
        <v>19</v>
      </c>
      <c r="K10" s="1">
        <v>17</v>
      </c>
      <c r="L10" s="1">
        <f>SUM(I10:K10)</f>
        <v>52</v>
      </c>
      <c r="M10" s="11">
        <v>1</v>
      </c>
      <c r="N10" s="1">
        <v>16</v>
      </c>
      <c r="O10" s="1">
        <v>12</v>
      </c>
      <c r="P10" s="1">
        <v>13</v>
      </c>
      <c r="Q10" s="1">
        <f>SUM(N10:P10)</f>
        <v>41</v>
      </c>
      <c r="R10" s="11">
        <v>1</v>
      </c>
      <c r="S10" s="12">
        <v>8</v>
      </c>
      <c r="T10" s="42">
        <v>20</v>
      </c>
      <c r="U10" s="47">
        <v>3</v>
      </c>
      <c r="V10" s="1"/>
      <c r="W10" s="1"/>
    </row>
    <row r="11" spans="1:23" ht="30.75" thickBot="1" x14ac:dyDescent="0.3">
      <c r="A11" s="1">
        <v>4</v>
      </c>
      <c r="B11" s="7" t="s">
        <v>10</v>
      </c>
      <c r="C11" s="1">
        <v>39</v>
      </c>
      <c r="D11" s="1">
        <v>15</v>
      </c>
      <c r="E11" s="1">
        <v>54</v>
      </c>
      <c r="F11" s="12">
        <v>7</v>
      </c>
      <c r="G11" s="1">
        <v>14</v>
      </c>
      <c r="H11" s="11">
        <v>2</v>
      </c>
      <c r="I11" s="1">
        <v>16</v>
      </c>
      <c r="J11" s="1">
        <v>20</v>
      </c>
      <c r="K11" s="1">
        <v>16</v>
      </c>
      <c r="L11" s="1">
        <f>SUM(I11:K11)</f>
        <v>52</v>
      </c>
      <c r="M11" s="11">
        <v>1</v>
      </c>
      <c r="N11" s="1">
        <v>0</v>
      </c>
      <c r="O11" s="1">
        <v>0</v>
      </c>
      <c r="P11" s="1"/>
      <c r="Q11" s="1">
        <f>SUM(N11:P11)</f>
        <v>0</v>
      </c>
      <c r="R11" s="11">
        <v>8</v>
      </c>
      <c r="S11" s="12">
        <v>6</v>
      </c>
      <c r="T11" s="42">
        <v>24</v>
      </c>
      <c r="U11" s="47">
        <v>4</v>
      </c>
      <c r="V11" s="1"/>
      <c r="W11" s="1"/>
    </row>
    <row r="12" spans="1:23" ht="30.75" thickBot="1" x14ac:dyDescent="0.3">
      <c r="A12" s="1">
        <v>5</v>
      </c>
      <c r="B12" s="7" t="s">
        <v>7</v>
      </c>
      <c r="C12" s="1">
        <v>58</v>
      </c>
      <c r="D12" s="1">
        <v>17</v>
      </c>
      <c r="E12" s="1">
        <v>75</v>
      </c>
      <c r="F12" s="12">
        <v>3</v>
      </c>
      <c r="G12" s="1">
        <v>8</v>
      </c>
      <c r="H12" s="11">
        <v>5</v>
      </c>
      <c r="I12" s="1">
        <v>8</v>
      </c>
      <c r="J12" s="1">
        <v>13</v>
      </c>
      <c r="K12" s="1">
        <v>10</v>
      </c>
      <c r="L12" s="1">
        <f>SUM(I12:K12)</f>
        <v>31</v>
      </c>
      <c r="M12" s="11">
        <v>6</v>
      </c>
      <c r="N12" s="1">
        <v>5</v>
      </c>
      <c r="O12" s="1">
        <v>11</v>
      </c>
      <c r="P12" s="1">
        <v>6</v>
      </c>
      <c r="Q12" s="1">
        <f>SUM(N12:P12)</f>
        <v>22</v>
      </c>
      <c r="R12" s="11">
        <v>4</v>
      </c>
      <c r="S12" s="12">
        <v>7</v>
      </c>
      <c r="T12" s="42">
        <v>25</v>
      </c>
      <c r="U12" s="47">
        <v>5</v>
      </c>
      <c r="V12" s="1"/>
      <c r="W12" s="1"/>
    </row>
    <row r="13" spans="1:23" ht="45.75" thickBot="1" x14ac:dyDescent="0.3">
      <c r="A13" s="1">
        <v>6</v>
      </c>
      <c r="B13" s="7" t="s">
        <v>8</v>
      </c>
      <c r="C13" s="1">
        <v>48</v>
      </c>
      <c r="D13" s="1">
        <v>17</v>
      </c>
      <c r="E13" s="1">
        <v>65</v>
      </c>
      <c r="F13" s="12">
        <v>4</v>
      </c>
      <c r="G13" s="1">
        <v>11</v>
      </c>
      <c r="H13" s="11">
        <v>4</v>
      </c>
      <c r="I13" s="1">
        <v>11</v>
      </c>
      <c r="J13" s="1">
        <v>17</v>
      </c>
      <c r="K13" s="1">
        <v>11</v>
      </c>
      <c r="L13" s="1">
        <f>SUM(I13:K13)</f>
        <v>39</v>
      </c>
      <c r="M13" s="11">
        <v>5</v>
      </c>
      <c r="N13" s="1">
        <v>0</v>
      </c>
      <c r="O13" s="1">
        <v>0</v>
      </c>
      <c r="P13" s="1">
        <v>0</v>
      </c>
      <c r="Q13" s="1">
        <f>SUM(N13:P13)</f>
        <v>0</v>
      </c>
      <c r="R13" s="11">
        <v>8</v>
      </c>
      <c r="S13" s="12">
        <v>4</v>
      </c>
      <c r="T13" s="42">
        <v>25</v>
      </c>
      <c r="U13" s="47">
        <v>5</v>
      </c>
      <c r="V13" s="1"/>
      <c r="W13" s="1"/>
    </row>
    <row r="14" spans="1:23" ht="45.75" thickBot="1" x14ac:dyDescent="0.3">
      <c r="A14" s="1">
        <v>7</v>
      </c>
      <c r="B14" s="7" t="s">
        <v>12</v>
      </c>
      <c r="C14" s="1">
        <v>47</v>
      </c>
      <c r="D14" s="1">
        <v>15</v>
      </c>
      <c r="E14" s="1">
        <v>62</v>
      </c>
      <c r="F14" s="12">
        <v>5</v>
      </c>
      <c r="G14" s="1">
        <v>7</v>
      </c>
      <c r="H14" s="11">
        <v>6</v>
      </c>
      <c r="I14" s="1">
        <v>0</v>
      </c>
      <c r="J14" s="1">
        <v>0</v>
      </c>
      <c r="K14" s="1">
        <v>0</v>
      </c>
      <c r="L14" s="1">
        <f>SUM(I14:K14)</f>
        <v>0</v>
      </c>
      <c r="M14" s="11">
        <v>8</v>
      </c>
      <c r="N14" s="1">
        <v>0</v>
      </c>
      <c r="O14" s="1">
        <v>0</v>
      </c>
      <c r="P14" s="1">
        <v>0</v>
      </c>
      <c r="Q14" s="1">
        <f>SUM(N14:P14)</f>
        <v>0</v>
      </c>
      <c r="R14" s="11">
        <v>8</v>
      </c>
      <c r="S14" s="12">
        <v>2</v>
      </c>
      <c r="T14" s="42">
        <v>29</v>
      </c>
      <c r="U14" s="47">
        <v>7</v>
      </c>
      <c r="V14" s="1"/>
      <c r="W14" s="1"/>
    </row>
    <row r="15" spans="1:23" ht="45.75" thickBot="1" x14ac:dyDescent="0.3">
      <c r="A15" s="1">
        <v>8</v>
      </c>
      <c r="B15" s="7" t="s">
        <v>5</v>
      </c>
      <c r="C15" s="1">
        <v>41</v>
      </c>
      <c r="D15" s="1">
        <v>17</v>
      </c>
      <c r="E15" s="1">
        <v>59</v>
      </c>
      <c r="F15" s="12">
        <v>6</v>
      </c>
      <c r="G15" s="5">
        <v>3</v>
      </c>
      <c r="H15" s="11">
        <v>7</v>
      </c>
      <c r="I15" s="1">
        <v>0</v>
      </c>
      <c r="J15" s="1">
        <v>0</v>
      </c>
      <c r="K15" s="34">
        <v>0</v>
      </c>
      <c r="L15" s="1">
        <f>SUM(I15:K15)</f>
        <v>0</v>
      </c>
      <c r="M15" s="11">
        <v>8</v>
      </c>
      <c r="N15" s="1">
        <v>0</v>
      </c>
      <c r="O15" s="1">
        <v>0</v>
      </c>
      <c r="P15" s="1">
        <v>0</v>
      </c>
      <c r="Q15" s="1">
        <f>SUM(N15:P15)</f>
        <v>0</v>
      </c>
      <c r="R15" s="11">
        <v>8</v>
      </c>
      <c r="S15" s="12">
        <v>1</v>
      </c>
      <c r="T15" s="42">
        <v>30</v>
      </c>
      <c r="U15" s="47">
        <v>8</v>
      </c>
      <c r="V15" s="1"/>
      <c r="W15" s="35"/>
    </row>
    <row r="16" spans="1:23" x14ac:dyDescent="0.25">
      <c r="A16" s="1"/>
      <c r="B16" s="172" t="s">
        <v>21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4"/>
      <c r="W16" s="33"/>
    </row>
    <row r="17" spans="1:23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3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36"/>
    </row>
    <row r="18" spans="1:23" ht="60.75" thickBot="1" x14ac:dyDescent="0.4">
      <c r="A18" s="1">
        <v>1</v>
      </c>
      <c r="B18" s="6" t="s">
        <v>19</v>
      </c>
      <c r="C18" s="5">
        <v>47</v>
      </c>
      <c r="D18" s="5">
        <v>16</v>
      </c>
      <c r="E18" s="5">
        <v>63</v>
      </c>
      <c r="F18" s="40">
        <v>1</v>
      </c>
      <c r="G18" s="5">
        <v>11</v>
      </c>
      <c r="H18" s="12">
        <v>1</v>
      </c>
      <c r="I18" s="5">
        <v>16</v>
      </c>
      <c r="J18" s="5">
        <v>18</v>
      </c>
      <c r="K18" s="41">
        <v>19</v>
      </c>
      <c r="L18" s="5">
        <f>SUM(I18:K18)</f>
        <v>53</v>
      </c>
      <c r="M18" s="11">
        <v>2</v>
      </c>
      <c r="N18" s="5">
        <v>14</v>
      </c>
      <c r="O18" s="5">
        <v>13</v>
      </c>
      <c r="P18" s="5">
        <v>11</v>
      </c>
      <c r="Q18" s="5">
        <f>SUM(N18:P18)</f>
        <v>38</v>
      </c>
      <c r="R18" s="11">
        <v>1</v>
      </c>
      <c r="S18" s="12">
        <v>2</v>
      </c>
      <c r="T18" s="44">
        <v>7</v>
      </c>
      <c r="U18" s="15">
        <v>1</v>
      </c>
      <c r="V18" s="1"/>
      <c r="W18" s="37"/>
    </row>
    <row r="19" spans="1:23" ht="30.75" thickBot="1" x14ac:dyDescent="0.4">
      <c r="A19" s="1">
        <v>2</v>
      </c>
      <c r="B19" s="7" t="s">
        <v>11</v>
      </c>
      <c r="C19" s="5">
        <v>41</v>
      </c>
      <c r="D19" s="5">
        <v>15</v>
      </c>
      <c r="E19" s="5">
        <v>56</v>
      </c>
      <c r="F19" s="40">
        <v>2</v>
      </c>
      <c r="G19" s="5">
        <v>5</v>
      </c>
      <c r="H19" s="12">
        <v>2</v>
      </c>
      <c r="I19" s="5">
        <v>6</v>
      </c>
      <c r="J19" s="5">
        <v>12</v>
      </c>
      <c r="K19" s="5">
        <v>10</v>
      </c>
      <c r="L19" s="5">
        <f>SUM(I19:K19)</f>
        <v>28</v>
      </c>
      <c r="M19" s="11">
        <v>3</v>
      </c>
      <c r="N19" s="5">
        <v>15</v>
      </c>
      <c r="O19" s="5">
        <v>14</v>
      </c>
      <c r="P19" s="5">
        <v>9</v>
      </c>
      <c r="Q19" s="5">
        <f>SUM(N19:P19)</f>
        <v>38</v>
      </c>
      <c r="R19" s="11">
        <v>1</v>
      </c>
      <c r="S19" s="12">
        <v>3</v>
      </c>
      <c r="T19" s="44">
        <v>11</v>
      </c>
      <c r="U19" s="15">
        <v>2</v>
      </c>
      <c r="V19" s="1"/>
      <c r="W19" s="1"/>
    </row>
    <row r="20" spans="1:23" ht="30.75" thickBot="1" x14ac:dyDescent="0.4">
      <c r="A20" s="1">
        <v>3</v>
      </c>
      <c r="B20" s="7" t="s">
        <v>10</v>
      </c>
      <c r="C20" s="5">
        <v>32</v>
      </c>
      <c r="D20" s="5">
        <v>15</v>
      </c>
      <c r="E20" s="5">
        <v>47</v>
      </c>
      <c r="F20" s="40">
        <v>3</v>
      </c>
      <c r="G20" s="5">
        <v>4</v>
      </c>
      <c r="H20" s="12">
        <v>3</v>
      </c>
      <c r="I20" s="5">
        <v>15</v>
      </c>
      <c r="J20" s="5">
        <v>20</v>
      </c>
      <c r="K20" s="5">
        <v>20</v>
      </c>
      <c r="L20" s="5">
        <f>SUM(I20:K20)</f>
        <v>55</v>
      </c>
      <c r="M20" s="11">
        <v>1</v>
      </c>
      <c r="N20" s="5">
        <v>0</v>
      </c>
      <c r="O20" s="5">
        <v>0</v>
      </c>
      <c r="P20" s="5">
        <v>0</v>
      </c>
      <c r="Q20" s="5">
        <f>SUM(N20:P20)</f>
        <v>0</v>
      </c>
      <c r="R20" s="11">
        <v>4</v>
      </c>
      <c r="S20" s="12">
        <v>4</v>
      </c>
      <c r="T20" s="44">
        <v>15</v>
      </c>
      <c r="U20" s="15">
        <v>3</v>
      </c>
      <c r="V20" s="1"/>
      <c r="W20" s="1"/>
    </row>
    <row r="21" spans="1:23" ht="60.75" thickBot="1" x14ac:dyDescent="0.4">
      <c r="A21" s="1">
        <v>4</v>
      </c>
      <c r="B21" s="7" t="s">
        <v>20</v>
      </c>
      <c r="C21" s="5">
        <v>30</v>
      </c>
      <c r="D21" s="5">
        <v>15</v>
      </c>
      <c r="E21" s="5">
        <v>45</v>
      </c>
      <c r="F21" s="40">
        <v>4</v>
      </c>
      <c r="G21" s="5">
        <v>0</v>
      </c>
      <c r="H21" s="12">
        <v>4</v>
      </c>
      <c r="I21" s="5">
        <v>0</v>
      </c>
      <c r="J21" s="5">
        <v>0</v>
      </c>
      <c r="K21" s="5">
        <v>0</v>
      </c>
      <c r="L21" s="5">
        <f>SUM(I21:K21)</f>
        <v>0</v>
      </c>
      <c r="M21" s="11">
        <v>4</v>
      </c>
      <c r="N21" s="5">
        <v>1</v>
      </c>
      <c r="O21" s="5">
        <v>6</v>
      </c>
      <c r="P21" s="5">
        <v>6</v>
      </c>
      <c r="Q21" s="5">
        <f>SUM(N21:P21)</f>
        <v>13</v>
      </c>
      <c r="R21" s="11">
        <v>3</v>
      </c>
      <c r="S21" s="12">
        <v>1</v>
      </c>
      <c r="T21" s="44">
        <v>16</v>
      </c>
      <c r="U21" s="15">
        <v>4</v>
      </c>
      <c r="V21" s="1"/>
      <c r="W21" s="1"/>
    </row>
    <row r="23" spans="1:23" ht="30" x14ac:dyDescent="0.25">
      <c r="B23" s="112" t="s">
        <v>153</v>
      </c>
      <c r="C23" s="113"/>
    </row>
    <row r="24" spans="1:23" x14ac:dyDescent="0.25">
      <c r="B24" s="113"/>
      <c r="C24" s="113"/>
    </row>
    <row r="25" spans="1:23" x14ac:dyDescent="0.25">
      <c r="B25" s="114" t="s">
        <v>156</v>
      </c>
      <c r="C25" s="113"/>
    </row>
    <row r="26" spans="1:23" x14ac:dyDescent="0.25">
      <c r="B26" s="113" t="s">
        <v>154</v>
      </c>
      <c r="C26" s="113"/>
    </row>
    <row r="27" spans="1:23" ht="30" customHeight="1" x14ac:dyDescent="0.25">
      <c r="B27" s="114" t="s">
        <v>155</v>
      </c>
      <c r="C27" s="113"/>
    </row>
  </sheetData>
  <sortState ref="B18:U21">
    <sortCondition ref="U18:U21"/>
  </sortState>
  <mergeCells count="13">
    <mergeCell ref="A1:N3"/>
    <mergeCell ref="M5:M6"/>
    <mergeCell ref="A5:A7"/>
    <mergeCell ref="S4:S6"/>
    <mergeCell ref="B16:V16"/>
    <mergeCell ref="I5:L6"/>
    <mergeCell ref="N5:Q6"/>
    <mergeCell ref="G5:H6"/>
    <mergeCell ref="C5:F6"/>
    <mergeCell ref="T4:T6"/>
    <mergeCell ref="U4:U6"/>
    <mergeCell ref="C4:R4"/>
    <mergeCell ref="R5:R6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3" zoomScaleNormal="100" workbookViewId="0">
      <selection activeCell="B34" sqref="B34"/>
    </sheetView>
  </sheetViews>
  <sheetFormatPr defaultRowHeight="15" x14ac:dyDescent="0.25"/>
  <cols>
    <col min="1" max="1" width="22.42578125" customWidth="1"/>
    <col min="2" max="2" width="25.140625" customWidth="1"/>
    <col min="3" max="3" width="12.140625" customWidth="1"/>
    <col min="4" max="4" width="10.7109375" customWidth="1"/>
    <col min="5" max="5" width="9.5703125" customWidth="1"/>
  </cols>
  <sheetData>
    <row r="1" spans="1:5" x14ac:dyDescent="0.25">
      <c r="A1" s="211" t="s">
        <v>25</v>
      </c>
      <c r="B1" s="212"/>
      <c r="C1" s="212"/>
      <c r="D1" s="212"/>
      <c r="E1" s="213"/>
    </row>
    <row r="2" spans="1:5" x14ac:dyDescent="0.25">
      <c r="A2" s="214"/>
      <c r="B2" s="215"/>
      <c r="C2" s="215"/>
      <c r="D2" s="215"/>
      <c r="E2" s="216"/>
    </row>
    <row r="3" spans="1:5" ht="60" x14ac:dyDescent="0.25">
      <c r="A3" s="4" t="s">
        <v>14</v>
      </c>
      <c r="B3" s="116" t="s">
        <v>26</v>
      </c>
      <c r="C3" s="116" t="s">
        <v>27</v>
      </c>
      <c r="D3" s="4" t="s">
        <v>28</v>
      </c>
      <c r="E3" s="116" t="s">
        <v>18</v>
      </c>
    </row>
    <row r="4" spans="1:5" ht="15.75" thickBot="1" x14ac:dyDescent="0.3">
      <c r="A4" s="219" t="s">
        <v>29</v>
      </c>
      <c r="B4" s="220"/>
      <c r="C4" s="220"/>
      <c r="D4" s="220"/>
      <c r="E4" s="221"/>
    </row>
    <row r="5" spans="1:5" ht="45.75" customHeight="1" x14ac:dyDescent="0.25">
      <c r="A5" s="222" t="s">
        <v>5</v>
      </c>
      <c r="B5" s="116" t="s">
        <v>30</v>
      </c>
      <c r="C5" s="117" t="s">
        <v>81</v>
      </c>
      <c r="D5" s="224">
        <v>2.9641203703703701E-2</v>
      </c>
      <c r="E5" s="226">
        <v>1</v>
      </c>
    </row>
    <row r="6" spans="1:5" ht="15.75" thickBot="1" x14ac:dyDescent="0.3">
      <c r="A6" s="223"/>
      <c r="B6" s="4" t="s">
        <v>31</v>
      </c>
      <c r="C6" s="117" t="s">
        <v>82</v>
      </c>
      <c r="D6" s="225"/>
      <c r="E6" s="227"/>
    </row>
    <row r="7" spans="1:5" x14ac:dyDescent="0.25">
      <c r="A7" s="230" t="s">
        <v>12</v>
      </c>
      <c r="B7" s="4" t="s">
        <v>32</v>
      </c>
      <c r="C7" s="117">
        <v>1.4340277777777776E-2</v>
      </c>
      <c r="D7" s="217">
        <f>C7+C8</f>
        <v>3.2731481481481479E-2</v>
      </c>
      <c r="E7" s="209">
        <v>2</v>
      </c>
    </row>
    <row r="8" spans="1:5" x14ac:dyDescent="0.25">
      <c r="A8" s="218"/>
      <c r="B8" s="4" t="s">
        <v>33</v>
      </c>
      <c r="C8" s="117">
        <v>1.8391203703703705E-2</v>
      </c>
      <c r="D8" s="218"/>
      <c r="E8" s="210"/>
    </row>
    <row r="9" spans="1:5" x14ac:dyDescent="0.25">
      <c r="A9" s="233" t="s">
        <v>9</v>
      </c>
      <c r="B9" s="24" t="s">
        <v>35</v>
      </c>
      <c r="C9" s="115" t="s">
        <v>79</v>
      </c>
      <c r="D9" s="231" t="s">
        <v>86</v>
      </c>
      <c r="E9" s="209">
        <v>3</v>
      </c>
    </row>
    <row r="10" spans="1:5" x14ac:dyDescent="0.25">
      <c r="A10" s="218"/>
      <c r="B10" s="24" t="s">
        <v>34</v>
      </c>
      <c r="C10" s="118" t="s">
        <v>80</v>
      </c>
      <c r="D10" s="232"/>
      <c r="E10" s="210"/>
    </row>
    <row r="11" spans="1:5" x14ac:dyDescent="0.25">
      <c r="A11" s="233" t="s">
        <v>8</v>
      </c>
      <c r="B11" s="24" t="s">
        <v>36</v>
      </c>
      <c r="C11" s="119" t="s">
        <v>83</v>
      </c>
      <c r="D11" s="231" t="s">
        <v>85</v>
      </c>
      <c r="E11" s="209">
        <v>4</v>
      </c>
    </row>
    <row r="12" spans="1:5" x14ac:dyDescent="0.25">
      <c r="A12" s="218"/>
      <c r="B12" s="24" t="s">
        <v>37</v>
      </c>
      <c r="C12" s="119" t="s">
        <v>84</v>
      </c>
      <c r="D12" s="232"/>
      <c r="E12" s="210"/>
    </row>
    <row r="13" spans="1:5" x14ac:dyDescent="0.25">
      <c r="A13" s="233" t="s">
        <v>11</v>
      </c>
      <c r="B13" s="24" t="s">
        <v>38</v>
      </c>
      <c r="C13" s="118">
        <v>2.0243055555555552E-2</v>
      </c>
      <c r="D13" s="231">
        <f>C13+C14</f>
        <v>4.116898148148148E-2</v>
      </c>
      <c r="E13" s="209">
        <v>5</v>
      </c>
    </row>
    <row r="14" spans="1:5" x14ac:dyDescent="0.25">
      <c r="A14" s="218"/>
      <c r="B14" s="24" t="s">
        <v>39</v>
      </c>
      <c r="C14" s="118">
        <v>2.0925925925925928E-2</v>
      </c>
      <c r="D14" s="232"/>
      <c r="E14" s="210"/>
    </row>
    <row r="15" spans="1:5" x14ac:dyDescent="0.25">
      <c r="A15" s="236" t="s">
        <v>10</v>
      </c>
      <c r="B15" s="4" t="s">
        <v>40</v>
      </c>
      <c r="C15" s="118">
        <v>2.1724537037037039E-2</v>
      </c>
      <c r="D15" s="217">
        <f>C15+C16</f>
        <v>4.5925925925925926E-2</v>
      </c>
      <c r="E15" s="209">
        <v>6</v>
      </c>
    </row>
    <row r="16" spans="1:5" x14ac:dyDescent="0.25">
      <c r="A16" s="237"/>
      <c r="B16" s="4" t="s">
        <v>41</v>
      </c>
      <c r="C16" s="118">
        <v>2.4201388888888887E-2</v>
      </c>
      <c r="D16" s="218"/>
      <c r="E16" s="210"/>
    </row>
    <row r="17" spans="1:5" x14ac:dyDescent="0.25">
      <c r="A17" s="233" t="s">
        <v>7</v>
      </c>
      <c r="B17" s="4" t="s">
        <v>42</v>
      </c>
      <c r="C17" s="118">
        <v>3.2534722222222222E-2</v>
      </c>
      <c r="D17" s="217">
        <f>C17+C18</f>
        <v>6.1817129629629625E-2</v>
      </c>
      <c r="E17" s="209">
        <v>7</v>
      </c>
    </row>
    <row r="18" spans="1:5" x14ac:dyDescent="0.25">
      <c r="A18" s="218"/>
      <c r="B18" s="121" t="s">
        <v>43</v>
      </c>
      <c r="C18" s="119">
        <v>2.9282407407407406E-2</v>
      </c>
      <c r="D18" s="218"/>
      <c r="E18" s="210"/>
    </row>
    <row r="19" spans="1:5" x14ac:dyDescent="0.25">
      <c r="A19" s="234" t="s">
        <v>6</v>
      </c>
      <c r="B19" s="4" t="s">
        <v>24</v>
      </c>
      <c r="C19" s="4"/>
      <c r="D19" s="4"/>
      <c r="E19" s="209">
        <v>8</v>
      </c>
    </row>
    <row r="20" spans="1:5" x14ac:dyDescent="0.25">
      <c r="A20" s="235"/>
      <c r="B20" s="4" t="s">
        <v>24</v>
      </c>
      <c r="C20" s="4"/>
      <c r="D20" s="4"/>
      <c r="E20" s="210"/>
    </row>
    <row r="21" spans="1:5" x14ac:dyDescent="0.25">
      <c r="A21" s="219" t="s">
        <v>21</v>
      </c>
      <c r="B21" s="228"/>
      <c r="C21" s="228"/>
      <c r="D21" s="228"/>
      <c r="E21" s="229"/>
    </row>
    <row r="22" spans="1:5" ht="60" x14ac:dyDescent="0.25">
      <c r="A22" s="120" t="s">
        <v>20</v>
      </c>
      <c r="B22" s="123" t="s">
        <v>50</v>
      </c>
      <c r="C22" s="124">
        <v>1.8842592592592591E-2</v>
      </c>
      <c r="D22" s="238">
        <f t="shared" ref="D22" si="0">C22+C23</f>
        <v>4.9398148148148149E-2</v>
      </c>
      <c r="E22" s="240">
        <v>1</v>
      </c>
    </row>
    <row r="23" spans="1:5" x14ac:dyDescent="0.25">
      <c r="A23" s="125"/>
      <c r="B23" s="123" t="s">
        <v>51</v>
      </c>
      <c r="C23" s="124">
        <v>3.0555555555555555E-2</v>
      </c>
      <c r="D23" s="239"/>
      <c r="E23" s="241"/>
    </row>
    <row r="24" spans="1:5" ht="60" x14ac:dyDescent="0.25">
      <c r="A24" s="120" t="s">
        <v>19</v>
      </c>
      <c r="B24" s="123" t="s">
        <v>44</v>
      </c>
      <c r="C24" s="124">
        <v>3.6932870370370366E-2</v>
      </c>
      <c r="D24" s="238">
        <f>C24+C25</f>
        <v>6.6747685185185174E-2</v>
      </c>
      <c r="E24" s="240">
        <v>2</v>
      </c>
    </row>
    <row r="25" spans="1:5" x14ac:dyDescent="0.25">
      <c r="A25" s="125"/>
      <c r="B25" s="123" t="s">
        <v>45</v>
      </c>
      <c r="C25" s="124">
        <v>2.9814814814814811E-2</v>
      </c>
      <c r="D25" s="239"/>
      <c r="E25" s="241"/>
    </row>
    <row r="26" spans="1:5" x14ac:dyDescent="0.25">
      <c r="A26" s="122" t="s">
        <v>11</v>
      </c>
      <c r="B26" s="123" t="s">
        <v>48</v>
      </c>
      <c r="C26" s="124">
        <v>3.6828703703703704E-2</v>
      </c>
      <c r="D26" s="238">
        <f>C26+C27</f>
        <v>7.4467592592592599E-2</v>
      </c>
      <c r="E26" s="240">
        <v>3</v>
      </c>
    </row>
    <row r="27" spans="1:5" x14ac:dyDescent="0.25">
      <c r="A27" s="125"/>
      <c r="B27" s="123" t="s">
        <v>49</v>
      </c>
      <c r="C27" s="124">
        <v>3.7638888888888895E-2</v>
      </c>
      <c r="D27" s="239"/>
      <c r="E27" s="241"/>
    </row>
    <row r="28" spans="1:5" x14ac:dyDescent="0.25">
      <c r="A28" s="122" t="s">
        <v>10</v>
      </c>
      <c r="B28" s="123" t="s">
        <v>46</v>
      </c>
      <c r="C28" s="124">
        <v>3.8831018518518515E-2</v>
      </c>
      <c r="D28" s="238">
        <f>C28+C29</f>
        <v>7.783564814814814E-2</v>
      </c>
      <c r="E28" s="240">
        <v>4</v>
      </c>
    </row>
    <row r="29" spans="1:5" x14ac:dyDescent="0.25">
      <c r="A29" s="125"/>
      <c r="B29" s="123" t="s">
        <v>47</v>
      </c>
      <c r="C29" s="124">
        <v>3.9004629629629632E-2</v>
      </c>
      <c r="D29" s="239"/>
      <c r="E29" s="241"/>
    </row>
    <row r="31" spans="1:5" x14ac:dyDescent="0.25">
      <c r="A31" t="s">
        <v>152</v>
      </c>
    </row>
  </sheetData>
  <mergeCells count="34">
    <mergeCell ref="D22:D23"/>
    <mergeCell ref="E22:E23"/>
    <mergeCell ref="D24:D25"/>
    <mergeCell ref="E24:E25"/>
    <mergeCell ref="D28:D29"/>
    <mergeCell ref="D26:D27"/>
    <mergeCell ref="E28:E29"/>
    <mergeCell ref="E26:E27"/>
    <mergeCell ref="A21:E21"/>
    <mergeCell ref="A7:A8"/>
    <mergeCell ref="D13:D14"/>
    <mergeCell ref="A9:A10"/>
    <mergeCell ref="D9:D10"/>
    <mergeCell ref="A19:A20"/>
    <mergeCell ref="A11:A12"/>
    <mergeCell ref="A13:A14"/>
    <mergeCell ref="A17:A18"/>
    <mergeCell ref="D11:D12"/>
    <mergeCell ref="A15:A16"/>
    <mergeCell ref="D17:D18"/>
    <mergeCell ref="D15:D16"/>
    <mergeCell ref="E9:E10"/>
    <mergeCell ref="E11:E12"/>
    <mergeCell ref="E13:E14"/>
    <mergeCell ref="E15:E16"/>
    <mergeCell ref="E17:E18"/>
    <mergeCell ref="E19:E20"/>
    <mergeCell ref="A1:E2"/>
    <mergeCell ref="D7:D8"/>
    <mergeCell ref="E7:E8"/>
    <mergeCell ref="A4:E4"/>
    <mergeCell ref="A5:A6"/>
    <mergeCell ref="D5:D6"/>
    <mergeCell ref="E5:E6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13" sqref="A13"/>
    </sheetView>
  </sheetViews>
  <sheetFormatPr defaultRowHeight="15" x14ac:dyDescent="0.25"/>
  <cols>
    <col min="1" max="1" width="6.140625" customWidth="1"/>
    <col min="2" max="2" width="26.42578125" customWidth="1"/>
  </cols>
  <sheetData>
    <row r="1" spans="1:15" x14ac:dyDescent="0.25">
      <c r="C1" s="138" t="s">
        <v>87</v>
      </c>
      <c r="D1" s="138"/>
      <c r="E1" s="138"/>
      <c r="F1" s="138"/>
      <c r="G1" s="138"/>
      <c r="H1" s="138"/>
      <c r="I1" s="138"/>
    </row>
    <row r="2" spans="1:15" x14ac:dyDescent="0.25">
      <c r="C2" s="245"/>
      <c r="D2" s="245"/>
      <c r="E2" s="245"/>
      <c r="F2" s="245"/>
      <c r="G2" s="245"/>
      <c r="H2" s="245"/>
      <c r="I2" s="245"/>
    </row>
    <row r="3" spans="1:15" ht="18.75" x14ac:dyDescent="0.3">
      <c r="A3" s="1"/>
      <c r="B3" s="1"/>
      <c r="C3" s="1"/>
      <c r="D3" s="1"/>
      <c r="E3" s="1"/>
      <c r="F3" s="1"/>
      <c r="G3" s="1"/>
      <c r="H3" s="1"/>
      <c r="I3" s="1"/>
      <c r="J3" s="64"/>
      <c r="K3" s="1"/>
      <c r="L3" s="1"/>
      <c r="M3" s="1"/>
      <c r="N3" s="1"/>
      <c r="O3" s="1"/>
    </row>
    <row r="4" spans="1:15" ht="77.25" x14ac:dyDescent="0.25">
      <c r="A4" s="1"/>
      <c r="B4" s="16"/>
      <c r="C4" s="49" t="s">
        <v>73</v>
      </c>
      <c r="D4" s="55" t="s">
        <v>74</v>
      </c>
      <c r="E4" s="50" t="s">
        <v>78</v>
      </c>
      <c r="F4" s="55" t="s">
        <v>75</v>
      </c>
      <c r="G4" s="49" t="s">
        <v>77</v>
      </c>
      <c r="H4" s="55" t="s">
        <v>76</v>
      </c>
      <c r="I4" s="9" t="s">
        <v>88</v>
      </c>
      <c r="J4" s="25" t="s">
        <v>89</v>
      </c>
      <c r="K4" s="16"/>
      <c r="L4" s="16"/>
      <c r="M4" s="16"/>
      <c r="N4" s="1"/>
      <c r="O4" s="1"/>
    </row>
    <row r="5" spans="1:15" ht="26.25" thickBot="1" x14ac:dyDescent="0.3">
      <c r="A5" s="32">
        <v>1</v>
      </c>
      <c r="B5" s="51" t="s">
        <v>5</v>
      </c>
      <c r="C5" s="52">
        <v>1</v>
      </c>
      <c r="D5" s="59">
        <v>2</v>
      </c>
      <c r="E5" s="30">
        <v>1</v>
      </c>
      <c r="F5" s="59">
        <v>1</v>
      </c>
      <c r="G5" s="56">
        <v>8</v>
      </c>
      <c r="H5" s="59">
        <v>4</v>
      </c>
      <c r="I5" s="53">
        <v>7</v>
      </c>
      <c r="J5" s="67">
        <v>1</v>
      </c>
      <c r="K5" s="53"/>
      <c r="L5" s="53"/>
      <c r="M5" s="53"/>
      <c r="N5" s="32"/>
      <c r="O5" s="32"/>
    </row>
    <row r="6" spans="1:15" ht="26.25" thickBot="1" x14ac:dyDescent="0.3">
      <c r="A6" s="1">
        <v>2</v>
      </c>
      <c r="B6" s="54" t="s">
        <v>12</v>
      </c>
      <c r="C6" s="52">
        <v>2</v>
      </c>
      <c r="D6" s="60">
        <v>4</v>
      </c>
      <c r="E6" s="57">
        <v>2</v>
      </c>
      <c r="F6" s="60">
        <v>2</v>
      </c>
      <c r="G6" s="56">
        <v>7</v>
      </c>
      <c r="H6" s="60">
        <v>3.5</v>
      </c>
      <c r="I6" s="16">
        <v>9.5</v>
      </c>
      <c r="J6" s="68">
        <v>2</v>
      </c>
      <c r="K6" s="16"/>
      <c r="L6" s="16"/>
      <c r="M6" s="16"/>
      <c r="N6" s="1"/>
      <c r="O6" s="1"/>
    </row>
    <row r="7" spans="1:15" ht="26.25" thickBot="1" x14ac:dyDescent="0.3">
      <c r="A7" s="1">
        <v>3</v>
      </c>
      <c r="B7" s="51" t="s">
        <v>8</v>
      </c>
      <c r="C7" s="52">
        <v>3</v>
      </c>
      <c r="D7" s="60">
        <v>6</v>
      </c>
      <c r="E7" s="57">
        <v>3</v>
      </c>
      <c r="F7" s="60">
        <v>3</v>
      </c>
      <c r="G7" s="56">
        <v>5</v>
      </c>
      <c r="H7" s="60">
        <v>2.5</v>
      </c>
      <c r="I7" s="16">
        <v>11.5</v>
      </c>
      <c r="J7" s="68">
        <v>3</v>
      </c>
      <c r="K7" s="16"/>
      <c r="L7" s="16"/>
      <c r="M7" s="16"/>
      <c r="N7" s="1"/>
      <c r="O7" s="1"/>
    </row>
    <row r="8" spans="1:15" ht="16.5" thickBot="1" x14ac:dyDescent="0.3">
      <c r="A8" s="1">
        <v>4</v>
      </c>
      <c r="B8" s="51" t="s">
        <v>11</v>
      </c>
      <c r="C8" s="52">
        <v>4</v>
      </c>
      <c r="D8" s="60">
        <v>8</v>
      </c>
      <c r="E8" s="57">
        <v>5</v>
      </c>
      <c r="F8" s="60">
        <v>5</v>
      </c>
      <c r="G8" s="58">
        <v>1</v>
      </c>
      <c r="H8" s="60">
        <v>0.5</v>
      </c>
      <c r="I8" s="16">
        <v>13.5</v>
      </c>
      <c r="J8" s="68">
        <v>4</v>
      </c>
      <c r="K8" s="16"/>
      <c r="L8" s="16"/>
      <c r="M8" s="16"/>
      <c r="N8" s="1"/>
      <c r="O8" s="1"/>
    </row>
    <row r="9" spans="1:15" ht="26.25" thickBot="1" x14ac:dyDescent="0.3">
      <c r="A9" s="1">
        <v>5</v>
      </c>
      <c r="B9" s="51" t="s">
        <v>9</v>
      </c>
      <c r="C9" s="52">
        <v>6</v>
      </c>
      <c r="D9" s="60">
        <v>12</v>
      </c>
      <c r="E9" s="57">
        <v>4</v>
      </c>
      <c r="F9" s="60">
        <v>4</v>
      </c>
      <c r="G9" s="56">
        <v>2</v>
      </c>
      <c r="H9" s="60">
        <v>1</v>
      </c>
      <c r="I9" s="16">
        <v>17</v>
      </c>
      <c r="J9" s="68">
        <v>5</v>
      </c>
      <c r="K9" s="16"/>
      <c r="L9" s="16"/>
      <c r="M9" s="16"/>
      <c r="N9" s="1"/>
      <c r="O9" s="1"/>
    </row>
    <row r="10" spans="1:15" ht="16.5" thickBot="1" x14ac:dyDescent="0.3">
      <c r="A10" s="1">
        <v>6</v>
      </c>
      <c r="B10" s="51" t="s">
        <v>6</v>
      </c>
      <c r="C10" s="52">
        <v>5</v>
      </c>
      <c r="D10" s="60">
        <v>10</v>
      </c>
      <c r="E10" s="57">
        <v>8</v>
      </c>
      <c r="F10" s="60">
        <v>8</v>
      </c>
      <c r="G10" s="56">
        <v>3</v>
      </c>
      <c r="H10" s="60">
        <v>1.5</v>
      </c>
      <c r="I10" s="16">
        <v>19.5</v>
      </c>
      <c r="J10" s="68">
        <v>6</v>
      </c>
      <c r="K10" s="16"/>
      <c r="L10" s="16"/>
      <c r="M10" s="16"/>
      <c r="N10" s="1"/>
      <c r="O10" s="1"/>
    </row>
    <row r="11" spans="1:15" ht="16.5" thickBot="1" x14ac:dyDescent="0.3">
      <c r="A11" s="1">
        <v>7</v>
      </c>
      <c r="B11" s="51" t="s">
        <v>7</v>
      </c>
      <c r="C11" s="52">
        <v>7</v>
      </c>
      <c r="D11" s="60">
        <v>14</v>
      </c>
      <c r="E11" s="57">
        <v>6</v>
      </c>
      <c r="F11" s="60">
        <v>6</v>
      </c>
      <c r="G11" s="56">
        <v>5</v>
      </c>
      <c r="H11" s="60">
        <v>2.5</v>
      </c>
      <c r="I11" s="16">
        <v>22.5</v>
      </c>
      <c r="J11" s="68">
        <v>7</v>
      </c>
      <c r="K11" s="16"/>
      <c r="L11" s="16"/>
      <c r="M11" s="16"/>
      <c r="N11" s="1"/>
      <c r="O11" s="1"/>
    </row>
    <row r="12" spans="1:15" ht="16.5" thickBot="1" x14ac:dyDescent="0.3">
      <c r="A12" s="1">
        <v>8</v>
      </c>
      <c r="B12" s="51" t="s">
        <v>10</v>
      </c>
      <c r="C12" s="52">
        <v>8</v>
      </c>
      <c r="D12" s="60">
        <v>18</v>
      </c>
      <c r="E12" s="57">
        <v>7</v>
      </c>
      <c r="F12" s="60">
        <v>7</v>
      </c>
      <c r="G12" s="56">
        <v>4</v>
      </c>
      <c r="H12" s="60">
        <v>2</v>
      </c>
      <c r="I12" s="16">
        <v>27</v>
      </c>
      <c r="J12" s="68">
        <v>8</v>
      </c>
      <c r="K12" s="16"/>
      <c r="L12" s="16"/>
      <c r="M12" s="16"/>
      <c r="N12" s="1"/>
      <c r="O12" s="1"/>
    </row>
    <row r="13" spans="1:15" x14ac:dyDescent="0.25">
      <c r="A13" s="1"/>
      <c r="B13" s="242" t="s">
        <v>21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4"/>
      <c r="N13" s="1"/>
      <c r="O13" s="1"/>
    </row>
    <row r="14" spans="1:15" ht="39" thickBot="1" x14ac:dyDescent="0.3">
      <c r="A14" s="32">
        <v>1</v>
      </c>
      <c r="B14" s="51" t="s">
        <v>19</v>
      </c>
      <c r="C14" s="61">
        <v>1</v>
      </c>
      <c r="D14" s="60">
        <v>2</v>
      </c>
      <c r="E14" s="65">
        <v>1</v>
      </c>
      <c r="F14" s="60">
        <v>1</v>
      </c>
      <c r="G14" s="62">
        <v>1</v>
      </c>
      <c r="H14" s="60">
        <v>0.5</v>
      </c>
      <c r="I14" s="63">
        <v>3.5</v>
      </c>
      <c r="J14" s="66">
        <v>1</v>
      </c>
      <c r="K14" s="16"/>
      <c r="L14" s="16"/>
      <c r="M14" s="16"/>
      <c r="N14" s="1"/>
      <c r="O14" s="1"/>
    </row>
    <row r="15" spans="1:15" ht="39" thickBot="1" x14ac:dyDescent="0.3">
      <c r="A15" s="1">
        <v>2</v>
      </c>
      <c r="B15" s="51" t="s">
        <v>20</v>
      </c>
      <c r="C15" s="61">
        <v>2</v>
      </c>
      <c r="D15" s="60">
        <v>4</v>
      </c>
      <c r="E15" s="65">
        <v>2</v>
      </c>
      <c r="F15" s="60">
        <v>2</v>
      </c>
      <c r="G15" s="62">
        <v>4</v>
      </c>
      <c r="H15" s="60">
        <v>2</v>
      </c>
      <c r="I15" s="63">
        <v>8</v>
      </c>
      <c r="J15" s="66">
        <v>2</v>
      </c>
      <c r="K15" s="16"/>
      <c r="L15" s="16"/>
      <c r="M15" s="16"/>
      <c r="N15" s="1"/>
      <c r="O15" s="1"/>
    </row>
    <row r="16" spans="1:15" ht="16.5" thickBot="1" x14ac:dyDescent="0.3">
      <c r="A16" s="1">
        <v>3</v>
      </c>
      <c r="B16" s="51" t="s">
        <v>11</v>
      </c>
      <c r="C16" s="61">
        <v>3</v>
      </c>
      <c r="D16" s="60">
        <v>6</v>
      </c>
      <c r="E16" s="65">
        <v>3</v>
      </c>
      <c r="F16" s="60">
        <v>3</v>
      </c>
      <c r="G16" s="62">
        <v>2</v>
      </c>
      <c r="H16" s="60">
        <v>1</v>
      </c>
      <c r="I16" s="63">
        <v>10</v>
      </c>
      <c r="J16" s="66">
        <v>3</v>
      </c>
      <c r="K16" s="16"/>
      <c r="L16" s="16"/>
      <c r="M16" s="16"/>
      <c r="N16" s="1"/>
      <c r="O16" s="1"/>
    </row>
    <row r="17" spans="1:15" ht="16.5" thickBot="1" x14ac:dyDescent="0.3">
      <c r="A17" s="1">
        <v>4</v>
      </c>
      <c r="B17" s="51" t="s">
        <v>10</v>
      </c>
      <c r="C17" s="61">
        <v>4</v>
      </c>
      <c r="D17" s="60">
        <v>8</v>
      </c>
      <c r="E17" s="65">
        <v>4</v>
      </c>
      <c r="F17" s="60">
        <v>4</v>
      </c>
      <c r="G17" s="62">
        <v>3</v>
      </c>
      <c r="H17" s="60">
        <v>1.5</v>
      </c>
      <c r="I17" s="63">
        <v>13.5</v>
      </c>
      <c r="J17" s="66">
        <v>4</v>
      </c>
      <c r="K17" s="16"/>
      <c r="L17" s="16"/>
      <c r="M17" s="16"/>
      <c r="N17" s="1"/>
      <c r="O17" s="1"/>
    </row>
    <row r="18" spans="1:15" x14ac:dyDescent="0.25">
      <c r="A18" s="1"/>
      <c r="B18" s="16"/>
      <c r="C18" s="16"/>
      <c r="D18" s="18"/>
      <c r="E18" s="16"/>
      <c r="F18" s="16"/>
      <c r="G18" s="16"/>
      <c r="H18" s="16"/>
      <c r="I18" s="16"/>
      <c r="J18" s="16"/>
      <c r="K18" s="16"/>
      <c r="L18" s="16"/>
      <c r="M18" s="16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sortState ref="B14:J17">
    <sortCondition ref="J14:J17"/>
  </sortState>
  <mergeCells count="2">
    <mergeCell ref="B13:M13"/>
    <mergeCell ref="C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длинная дистанция</vt:lpstr>
      <vt:lpstr>личная дистанция </vt:lpstr>
      <vt:lpstr>лично-командная дистанция</vt:lpstr>
      <vt:lpstr>конкурсная программа </vt:lpstr>
      <vt:lpstr>Скоростная маркировка веревки</vt:lpstr>
      <vt:lpstr>Итоговый 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2023-10-12T03:58:35Z</dcterms:modified>
</cp:coreProperties>
</file>